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4" i="1" l="1"/>
  <c r="H24" i="1"/>
  <c r="H29" i="1"/>
  <c r="F26" i="1"/>
  <c r="D13" i="1"/>
  <c r="F20" i="1" l="1"/>
  <c r="H40" i="1" l="1"/>
  <c r="H39" i="1"/>
  <c r="F24" i="1"/>
  <c r="F39" i="1" s="1"/>
  <c r="F40" i="1" l="1"/>
  <c r="D19" i="1" l="1"/>
  <c r="D20" i="1" s="1"/>
  <c r="F44" i="1"/>
  <c r="D12" i="1" l="1"/>
  <c r="D21" i="1" s="1"/>
</calcChain>
</file>

<file path=xl/sharedStrings.xml><?xml version="1.0" encoding="utf-8"?>
<sst xmlns="http://schemas.openxmlformats.org/spreadsheetml/2006/main" count="47" uniqueCount="46">
  <si>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</si>
  <si>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</si>
  <si>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</si>
  <si>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</si>
  <si>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</si>
  <si>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</si>
  <si>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</si>
  <si>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</si>
  <si>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</si>
  <si>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</si>
  <si>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</si>
  <si>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</si>
  <si>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</si>
  <si>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</si>
  <si>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</si>
  <si>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</si>
  <si>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</si>
  <si>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</si>
  <si>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</si>
  <si>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</si>
  <si>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</si>
  <si>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</si>
  <si>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</si>
  <si>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</si>
  <si>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</si>
  <si>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</si>
  <si>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</si>
  <si>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</si>
  <si>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</si>
  <si>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</si>
  <si>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</si>
  <si>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</si>
  <si>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</si>
  <si>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</si>
  <si>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</si>
  <si>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</si>
  <si>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</si>
  <si>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</si>
  <si>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</si>
  <si>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</si>
  <si>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</si>
  <si>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</si>
  <si>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Экспертиза сметной документации для участия в фед.программе капремонта придомовой территории</t>
  </si>
  <si>
    <t>многоквартирному дому по адресу ул.Т.Ушакова,6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</si>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</sst>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9" workbookViewId="0">
      <selection activeCell="F45" sqref="F45:G4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1321.8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76.099999999999994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51" t="s">
        <v>40</v>
      </c>
      <c r="B11" s="52"/>
      <c r="C11" s="53"/>
      <c r="D11" s="38">
        <v>175802.67</v>
      </c>
      <c r="E11" s="39"/>
      <c r="F11" s="82">
        <v>317821.88</v>
      </c>
      <c r="G11" s="83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286483.65999999997</v>
      </c>
      <c r="E12" s="39"/>
      <c r="F12" s="38">
        <v>72272.210000000006</v>
      </c>
      <c r="G12" s="39"/>
      <c r="H12" s="35"/>
      <c r="I12" s="39"/>
    </row>
    <row r="13" spans="1:9" x14ac:dyDescent="0.25">
      <c r="A13" s="84" t="s">
        <v>7</v>
      </c>
      <c r="B13" s="85"/>
      <c r="C13" s="86"/>
      <c r="D13" s="90">
        <f>3729.59+290796.08+499.12+2878.34</f>
        <v>297903.13000000006</v>
      </c>
      <c r="E13" s="91"/>
      <c r="F13" s="94">
        <v>81509.45</v>
      </c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5"/>
      <c r="H14" s="56"/>
      <c r="I14" s="57"/>
    </row>
    <row r="15" spans="1:9" x14ac:dyDescent="0.25">
      <c r="A15" s="99" t="s">
        <v>39</v>
      </c>
      <c r="B15" s="100"/>
      <c r="C15" s="101"/>
      <c r="D15" s="97"/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8"/>
      <c r="B17" s="59"/>
      <c r="C17" s="60"/>
      <c r="D17" s="56"/>
      <c r="E17" s="57"/>
      <c r="F17" s="111"/>
      <c r="G17" s="112"/>
      <c r="H17" s="56"/>
      <c r="I17" s="57"/>
    </row>
    <row r="18" spans="1:9" ht="30.75" customHeight="1" x14ac:dyDescent="0.25">
      <c r="A18" s="51" t="s">
        <v>41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H44+H45</f>
        <v>364282.62</v>
      </c>
      <c r="E19" s="48"/>
      <c r="F19" s="47"/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98003.709999999963</v>
      </c>
      <c r="E20" s="48"/>
      <c r="F20" s="38">
        <f>F11+F12</f>
        <v>390094.09</v>
      </c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17.078216133724396</v>
      </c>
      <c r="E21" s="36"/>
      <c r="F21" s="35">
        <v>6.71</v>
      </c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120636.24</v>
      </c>
      <c r="G24" s="37"/>
      <c r="H24" s="30">
        <f>H25+H26+H27+H28+H29+H30+H31+H32+H33+H34</f>
        <v>165293.24000000002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7380.91</v>
      </c>
      <c r="G25" s="55"/>
      <c r="H25" s="56">
        <v>36877.81</v>
      </c>
      <c r="I25" s="57"/>
    </row>
    <row r="26" spans="1:9" x14ac:dyDescent="0.25">
      <c r="A26" s="58" t="s">
        <v>36</v>
      </c>
      <c r="B26" s="59"/>
      <c r="C26" s="59"/>
      <c r="D26" s="59"/>
      <c r="E26" s="60"/>
      <c r="F26" s="35">
        <f>10232.63-5689.68</f>
        <v>4542.9499999999989</v>
      </c>
      <c r="G26" s="36"/>
      <c r="H26" s="38">
        <v>4058.2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8387.4</v>
      </c>
      <c r="G27" s="36"/>
      <c r="H27" s="38">
        <v>19416.18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7213.17</v>
      </c>
      <c r="G28" s="36"/>
      <c r="H28" s="47">
        <v>5649.5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v>43782.23</v>
      </c>
      <c r="G29" s="36"/>
      <c r="H29" s="38">
        <f>40427.28+3011</f>
        <v>43438.28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49329.58</v>
      </c>
      <c r="G30" s="36"/>
      <c r="H30" s="38">
        <v>49329.599999999999</v>
      </c>
      <c r="I30" s="39"/>
    </row>
    <row r="31" spans="1:9" x14ac:dyDescent="0.25">
      <c r="A31" s="10" t="s">
        <v>44</v>
      </c>
      <c r="B31" s="8"/>
      <c r="C31" s="8"/>
      <c r="D31" s="8"/>
      <c r="E31" s="9"/>
      <c r="F31" s="49"/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45</v>
      </c>
      <c r="B34" s="23"/>
      <c r="C34" s="23"/>
      <c r="D34" s="23"/>
      <c r="E34" s="24"/>
      <c r="F34" s="25"/>
      <c r="G34" s="26"/>
      <c r="H34" s="38">
        <v>6523.67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64582.98</v>
      </c>
      <c r="G35" s="37"/>
      <c r="H35" s="43">
        <v>64583.040000000001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v>94442.12</v>
      </c>
      <c r="G38" s="37"/>
      <c r="H38" s="30">
        <v>43148.800000000003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279661.33999999997</v>
      </c>
      <c r="G39" s="31"/>
      <c r="H39" s="30">
        <f>H24+H35+H36+H37+H38</f>
        <v>273025.08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6822.32</v>
      </c>
      <c r="G40" s="37"/>
      <c r="H40" s="30">
        <f>H41+H42+H43</f>
        <v>25209.050000000003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3578.88</v>
      </c>
      <c r="G41" s="37"/>
      <c r="H41" s="30">
        <v>3485.6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475.28</v>
      </c>
      <c r="G42" s="37"/>
      <c r="H42" s="30">
        <v>10078.35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2768.16</v>
      </c>
      <c r="G43" s="37"/>
      <c r="H43" s="30">
        <v>11645.1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286483.65999999997</v>
      </c>
      <c r="G44" s="31"/>
      <c r="H44" s="30">
        <f>H39+H40</f>
        <v>298234.13</v>
      </c>
      <c r="I44" s="31"/>
    </row>
    <row r="45" spans="1:9" ht="28.5" customHeight="1" x14ac:dyDescent="0.25">
      <c r="A45" s="40" t="s">
        <v>42</v>
      </c>
      <c r="B45" s="41"/>
      <c r="C45" s="41"/>
      <c r="D45" s="41"/>
      <c r="E45" s="42"/>
      <c r="F45" s="43"/>
      <c r="G45" s="31"/>
      <c r="H45" s="43">
        <v>66048.490000000005</v>
      </c>
      <c r="I45" s="31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2021-02-17T07:56:37Z</dcterms:modified>
</cp:coreProperties>
</file>