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14" i="6"/>
  <c r="D10" i="2" l="1"/>
  <c r="D10" i="6"/>
  <c r="D8" i="1"/>
  <c r="D8" i="6"/>
  <c r="D8" i="2"/>
  <c r="N23" i="5"/>
  <c r="N22"/>
  <c r="N21"/>
  <c r="N20"/>
  <c r="M19"/>
  <c r="L19"/>
  <c r="K19"/>
  <c r="J19"/>
  <c r="I19"/>
  <c r="H19"/>
  <c r="G19"/>
  <c r="F19"/>
  <c r="E19"/>
  <c r="D19"/>
  <c r="C19"/>
  <c r="B19"/>
  <c r="N18"/>
  <c r="D9" i="3"/>
  <c r="M14" i="5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N17"/>
  <c r="N12"/>
  <c r="N8"/>
  <c r="B4"/>
  <c r="B14"/>
  <c r="B9"/>
  <c r="K25" l="1"/>
  <c r="F25"/>
  <c r="B25"/>
  <c r="D25"/>
  <c r="M25"/>
  <c r="C25"/>
  <c r="L25"/>
  <c r="J25"/>
  <c r="I25"/>
  <c r="H25"/>
  <c r="G25"/>
  <c r="E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<sst xmlns="http://schemas.openxmlformats.org/spreadsheetml/2006/main" count="116" uniqueCount="74">
  <si>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</si>
  <si>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</si>
  <si>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</si>
  <si>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</si>
  <si>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</si>
  <si>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</si>
  <si>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</si>
  <si>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</si>
  <si>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</si>
  <si>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</si>
  <si>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</si>
  <si>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</si>
  <si>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</si>
  <si>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</si>
  <si>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</si>
  <si>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</si>
  <si>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</si>
  <si>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</si>
  <si>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</si>
  <si>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</si>
  <si>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</si>
  <si>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</si>
  <si>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</si>
  <si>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</si>
  <si>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</si>
  <si>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</si>
  <si>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</si>
  <si>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</si>
  <si>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</si>
  <si>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</si>
  <si>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</si>
  <si>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-A16-эл.оборудованияэл.оборудование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</si>
  <si>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</si>
  <si>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</si>
  <si>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</si>
  <si>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</si>
  <si>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</si>
  <si>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</si>
  <si>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</si>
  <si>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</si>
  <si>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</si>
  <si>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</si>
  <si>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</si>
  <si>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</si>
  <si>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</si>
  <si>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</si>
  <si>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Советская,12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</si>
  <si>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</si>
  <si>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</si>
  <si>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</si>
  <si>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</si>
  <si>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</si>
  <si>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</si>
  <si>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</si>
  <si>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</si>
  <si>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</si>
  <si>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</si>
  <si>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</si>
  <si>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</si>
  <si>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</si>
  <si>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</si>
  <si>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</si>
  <si>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</si>
  <si>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ППР электрощитов, замена эл.лампы</t>
  </si>
  <si>
    <t>Очистка крыши от снега и льда</t>
  </si>
  <si>
    <t>Квартира №7.Замена водосчетчика ХВС</t>
  </si>
  <si>
    <t>Изотовление техпаспорта на дом</t>
  </si>
  <si>
    <t>ППР электроосвещения, замена эл.ламп</t>
  </si>
  <si>
    <t>Запуск системы отопления</t>
  </si>
  <si>
    <t>Переоформление документов о присоединении к эл.сетям</t>
  </si>
  <si>
    <t>Установка пружины на дверь</t>
  </si>
  <si>
    <t>Замена трансформатора тока</t>
  </si>
  <si>
    <t>Отключение, подключение абонента в ТП</t>
  </si>
  <si>
    <t>Итого: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</si>
</sst>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9" sqref="D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1" t="s">
        <v>60</v>
      </c>
      <c r="C1" s="71"/>
      <c r="D1" s="71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70" t="s">
        <v>4</v>
      </c>
      <c r="C3" s="70"/>
      <c r="D3" s="70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>
      <c r="A5" s="63"/>
      <c r="B5" s="64" t="s">
        <v>3</v>
      </c>
      <c r="C5" s="63"/>
      <c r="D5" s="63"/>
      <c r="E5" s="1"/>
      <c r="F5" s="1"/>
      <c r="G5" s="1"/>
      <c r="H5" s="1"/>
    </row>
    <row r="6" spans="1:8">
      <c r="A6" s="57">
        <v>1</v>
      </c>
      <c r="B6" s="57" t="s">
        <v>65</v>
      </c>
      <c r="C6" s="57">
        <v>2544.41</v>
      </c>
      <c r="D6" s="58">
        <v>2544.41</v>
      </c>
      <c r="E6" s="6"/>
      <c r="F6" s="1"/>
    </row>
    <row r="7" spans="1:8" s="5" customFormat="1">
      <c r="A7" s="58"/>
      <c r="B7" s="58" t="s">
        <v>12</v>
      </c>
      <c r="C7" s="58"/>
      <c r="D7" s="58"/>
      <c r="E7" s="11"/>
      <c r="F7" s="4"/>
    </row>
    <row r="8" spans="1:8">
      <c r="A8" s="57">
        <v>1</v>
      </c>
      <c r="B8" s="57" t="s">
        <v>68</v>
      </c>
      <c r="C8" s="57">
        <v>109.49</v>
      </c>
      <c r="D8" s="58">
        <f>D6+C8</f>
        <v>2653.8999999999996</v>
      </c>
      <c r="E8" s="1"/>
      <c r="F8" s="1"/>
    </row>
    <row r="9" spans="1:8" s="5" customFormat="1">
      <c r="A9" s="58"/>
      <c r="B9" s="58"/>
      <c r="C9" s="57"/>
      <c r="D9" s="58"/>
      <c r="E9" s="4"/>
      <c r="F9" s="4"/>
    </row>
    <row r="10" spans="1:8" s="5" customFormat="1">
      <c r="A10" s="58"/>
      <c r="B10" s="57"/>
      <c r="C10" s="57"/>
      <c r="D10" s="58"/>
      <c r="E10" s="4"/>
      <c r="F10" s="4"/>
    </row>
    <row r="11" spans="1:8">
      <c r="A11" s="57"/>
      <c r="B11" s="58"/>
      <c r="C11" s="57"/>
      <c r="D11" s="57"/>
      <c r="E11" s="1"/>
      <c r="F11" s="1"/>
    </row>
    <row r="12" spans="1:8">
      <c r="A12" s="57"/>
      <c r="B12" s="57"/>
      <c r="C12" s="57"/>
      <c r="D12" s="58"/>
      <c r="E12" s="1"/>
      <c r="F12" s="1"/>
    </row>
    <row r="13" spans="1:8">
      <c r="A13" s="57"/>
      <c r="B13" s="58"/>
      <c r="C13" s="58"/>
      <c r="D13" s="58"/>
      <c r="E13" s="1"/>
      <c r="F13" s="1"/>
    </row>
    <row r="14" spans="1:8">
      <c r="A14" s="57"/>
      <c r="B14" s="58"/>
      <c r="C14" s="57"/>
      <c r="D14" s="57"/>
      <c r="E14" s="1"/>
      <c r="F14" s="1"/>
    </row>
    <row r="15" spans="1:8">
      <c r="A15" s="57"/>
      <c r="B15" s="65"/>
      <c r="C15" s="57"/>
      <c r="D15" s="57"/>
      <c r="E15" s="1"/>
      <c r="F15" s="1"/>
    </row>
    <row r="16" spans="1:8">
      <c r="A16" s="57"/>
      <c r="B16" s="57"/>
      <c r="C16" s="57"/>
      <c r="D16" s="57"/>
      <c r="E16" s="1"/>
      <c r="F16" s="1"/>
    </row>
    <row r="17" spans="1:6" s="5" customFormat="1">
      <c r="A17" s="58"/>
      <c r="B17" s="57"/>
      <c r="C17" s="57"/>
      <c r="D17" s="58"/>
      <c r="E17" s="4"/>
      <c r="F17" s="4"/>
    </row>
    <row r="18" spans="1:6">
      <c r="A18" s="57"/>
      <c r="B18" s="65"/>
      <c r="C18" s="57"/>
      <c r="D18" s="57"/>
      <c r="E18" s="1"/>
      <c r="F18" s="1"/>
    </row>
    <row r="19" spans="1:6">
      <c r="A19" s="57"/>
      <c r="B19" s="57"/>
      <c r="C19" s="57"/>
      <c r="D19" s="57"/>
      <c r="E19" s="1"/>
      <c r="F19" s="1"/>
    </row>
    <row r="20" spans="1:6">
      <c r="A20" s="57"/>
      <c r="B20" s="58"/>
      <c r="C20" s="58"/>
      <c r="D20" s="58"/>
      <c r="E20" s="1"/>
      <c r="F20" s="1"/>
    </row>
    <row r="21" spans="1:6">
      <c r="A21" s="57"/>
      <c r="B21" s="58"/>
      <c r="C21" s="58"/>
      <c r="D21" s="58"/>
      <c r="E21" s="1"/>
      <c r="F21" s="1"/>
    </row>
    <row r="22" spans="1:6">
      <c r="A22" s="57"/>
      <c r="B22" s="57"/>
      <c r="C22" s="57"/>
      <c r="D22" s="57"/>
      <c r="E22" s="1"/>
      <c r="F22" s="1"/>
    </row>
    <row r="23" spans="1:6">
      <c r="A23" s="57"/>
      <c r="B23" s="66"/>
      <c r="C23" s="57"/>
      <c r="D23" s="67"/>
      <c r="E23" s="1"/>
      <c r="F23" s="1"/>
    </row>
    <row r="24" spans="1:6">
      <c r="A24" s="57"/>
      <c r="B24" s="66"/>
      <c r="C24" s="57"/>
      <c r="D24" s="67"/>
      <c r="E24" s="1"/>
      <c r="F24" s="1"/>
    </row>
    <row r="25" spans="1:6">
      <c r="A25" s="57"/>
      <c r="B25" s="66"/>
      <c r="C25" s="57"/>
      <c r="D25" s="67"/>
      <c r="E25" s="1"/>
      <c r="F25" s="1"/>
    </row>
    <row r="26" spans="1:6">
      <c r="A26" s="57"/>
      <c r="B26" s="57"/>
      <c r="C26" s="57"/>
      <c r="D26" s="67"/>
      <c r="E26" s="1"/>
      <c r="F26" s="1"/>
    </row>
    <row r="27" spans="1:6">
      <c r="A27" s="57"/>
      <c r="B27" s="66"/>
      <c r="C27" s="57"/>
      <c r="D27" s="67"/>
      <c r="E27" s="1"/>
      <c r="F27" s="1"/>
    </row>
    <row r="28" spans="1:6">
      <c r="A28" s="57"/>
      <c r="B28" s="57"/>
      <c r="C28" s="57"/>
      <c r="D28" s="67"/>
      <c r="E28" s="1"/>
      <c r="F28" s="1"/>
    </row>
    <row r="29" spans="1:6">
      <c r="A29" s="57"/>
      <c r="B29" s="68"/>
      <c r="C29" s="58"/>
      <c r="D29" s="69"/>
      <c r="E29" s="1"/>
      <c r="F29" s="1"/>
    </row>
    <row r="30" spans="1:6">
      <c r="A30" s="57"/>
      <c r="B30" s="68"/>
      <c r="C30" s="58"/>
      <c r="D30" s="69"/>
      <c r="E30" s="1"/>
      <c r="F30" s="1"/>
    </row>
    <row r="31" spans="1:6">
      <c r="A31" s="57"/>
      <c r="B31" s="57"/>
      <c r="C31" s="57"/>
      <c r="D31" s="57"/>
      <c r="E31" s="1"/>
      <c r="F31" s="1"/>
    </row>
    <row r="32" spans="1:6">
      <c r="A32" s="57"/>
      <c r="B32" s="65"/>
      <c r="C32" s="57"/>
      <c r="D32" s="57"/>
      <c r="E32" s="1"/>
      <c r="F32" s="1"/>
    </row>
    <row r="33" spans="1:6">
      <c r="A33" s="57"/>
      <c r="B33" s="58"/>
      <c r="C33" s="58"/>
      <c r="D33" s="58"/>
      <c r="E33" s="1"/>
      <c r="F33" s="1"/>
    </row>
    <row r="34" spans="1:6">
      <c r="A34" s="58"/>
      <c r="B34" s="58"/>
      <c r="C34" s="58"/>
      <c r="D34" s="57"/>
      <c r="E34" s="1"/>
      <c r="F34" s="1"/>
    </row>
    <row r="35" spans="1:6">
      <c r="A35" s="57"/>
      <c r="B35" s="57"/>
      <c r="C35" s="57"/>
      <c r="D35" s="58"/>
      <c r="E35" s="1"/>
      <c r="F35" s="1"/>
    </row>
    <row r="36" spans="1:6">
      <c r="A36" s="57"/>
      <c r="B36" s="57"/>
      <c r="C36" s="57"/>
      <c r="D36" s="57"/>
      <c r="E36" s="1"/>
      <c r="F36" s="1"/>
    </row>
    <row r="37" spans="1:6">
      <c r="A37" s="57"/>
      <c r="B37" s="57"/>
      <c r="C37" s="57"/>
      <c r="D37" s="57"/>
      <c r="E37" s="1"/>
      <c r="F37" s="1"/>
    </row>
    <row r="38" spans="1:6">
      <c r="A38" s="13"/>
      <c r="B38" s="44"/>
      <c r="C38" s="13"/>
      <c r="D38" s="13"/>
      <c r="E38" s="1"/>
      <c r="F38" s="1"/>
    </row>
    <row r="39" spans="1:6">
      <c r="A39" s="13"/>
      <c r="B39" s="3"/>
      <c r="C39" s="3"/>
      <c r="D39" s="3"/>
      <c r="E39" s="1"/>
      <c r="F39" s="1"/>
    </row>
    <row r="40" spans="1:6">
      <c r="A40" s="13"/>
      <c r="B40" s="3"/>
      <c r="C40" s="13"/>
      <c r="D40" s="13"/>
      <c r="E40" s="1"/>
      <c r="F40" s="1"/>
    </row>
    <row r="41" spans="1:6">
      <c r="A41" s="13"/>
      <c r="B41" s="13"/>
      <c r="C41" s="13"/>
      <c r="D41" s="13"/>
      <c r="E41" s="1"/>
      <c r="F41" s="1"/>
    </row>
    <row r="42" spans="1:6">
      <c r="A42" s="13"/>
      <c r="B42" s="44"/>
      <c r="C42" s="13"/>
      <c r="D42" s="13"/>
      <c r="E42" s="1"/>
      <c r="F42" s="1"/>
    </row>
    <row r="43" spans="1:6">
      <c r="A43" s="13"/>
      <c r="B43" s="3"/>
      <c r="C43" s="3"/>
      <c r="D43" s="3"/>
      <c r="E43" s="1"/>
      <c r="F43" s="1"/>
    </row>
    <row r="44" spans="1:6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1" t="s">
        <v>60</v>
      </c>
      <c r="C1" s="71"/>
      <c r="D1" s="71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46"/>
      <c r="B3" s="70" t="s">
        <v>6</v>
      </c>
      <c r="C3" s="70"/>
      <c r="D3" s="70"/>
      <c r="E3" s="46"/>
      <c r="F3" s="1"/>
      <c r="G3" s="1"/>
      <c r="H3" s="1"/>
    </row>
    <row r="4" spans="1:8">
      <c r="A4" s="40"/>
      <c r="B4" s="47" t="s">
        <v>0</v>
      </c>
      <c r="C4" s="40" t="s">
        <v>1</v>
      </c>
      <c r="D4" s="47" t="s">
        <v>26</v>
      </c>
      <c r="E4" s="46"/>
      <c r="F4" s="1"/>
      <c r="G4" s="1"/>
      <c r="H4" s="1"/>
    </row>
    <row r="5" spans="1:8">
      <c r="A5" s="40"/>
      <c r="B5" s="3" t="s">
        <v>3</v>
      </c>
      <c r="C5" s="40"/>
      <c r="D5" s="40"/>
      <c r="E5" s="46"/>
      <c r="F5" s="1"/>
      <c r="G5" s="1"/>
      <c r="H5" s="1"/>
    </row>
    <row r="6" spans="1:8" s="1" customFormat="1">
      <c r="A6" s="57">
        <v>1</v>
      </c>
      <c r="B6" s="57" t="s">
        <v>64</v>
      </c>
      <c r="C6" s="57">
        <v>2088.4499999999998</v>
      </c>
      <c r="D6" s="58">
        <v>2088.4499999999998</v>
      </c>
      <c r="E6" s="46"/>
    </row>
    <row r="7" spans="1:8" s="4" customFormat="1">
      <c r="A7" s="57"/>
      <c r="B7" s="58" t="s">
        <v>9</v>
      </c>
      <c r="C7" s="57"/>
      <c r="D7" s="58"/>
    </row>
    <row r="8" spans="1:8" s="4" customFormat="1">
      <c r="A8" s="57">
        <v>1</v>
      </c>
      <c r="B8" s="57" t="s">
        <v>66</v>
      </c>
      <c r="C8" s="57">
        <v>6280</v>
      </c>
      <c r="D8" s="58">
        <f>D6+C8</f>
        <v>8368.4500000000007</v>
      </c>
    </row>
    <row r="9" spans="1:8" s="1" customFormat="1" ht="19.5" customHeight="1">
      <c r="A9" s="57"/>
      <c r="B9" s="58" t="s">
        <v>14</v>
      </c>
      <c r="C9" s="57"/>
      <c r="D9" s="57"/>
      <c r="E9" s="46"/>
    </row>
    <row r="10" spans="1:8" s="1" customFormat="1">
      <c r="A10" s="57">
        <v>1</v>
      </c>
      <c r="B10" s="57" t="s">
        <v>70</v>
      </c>
      <c r="C10" s="57">
        <v>367.65</v>
      </c>
      <c r="D10" s="58">
        <f>D8+C10</f>
        <v>8736.1</v>
      </c>
      <c r="E10" s="46"/>
    </row>
    <row r="11" spans="1:8" s="1" customFormat="1">
      <c r="A11" s="57"/>
      <c r="B11" s="58"/>
      <c r="C11" s="57"/>
      <c r="D11" s="57"/>
      <c r="E11" s="46"/>
    </row>
    <row r="12" spans="1:8" s="4" customFormat="1">
      <c r="A12" s="57"/>
      <c r="B12" s="57"/>
      <c r="C12" s="57"/>
      <c r="D12" s="58"/>
    </row>
    <row r="13" spans="1:8" s="4" customFormat="1">
      <c r="A13" s="57"/>
      <c r="B13" s="58"/>
      <c r="C13" s="57"/>
      <c r="D13" s="58"/>
    </row>
    <row r="14" spans="1:8" s="1" customFormat="1">
      <c r="A14" s="57"/>
      <c r="B14" s="57"/>
      <c r="C14" s="57"/>
      <c r="D14" s="58"/>
      <c r="E14" s="46"/>
    </row>
    <row r="15" spans="1:8" s="1" customFormat="1">
      <c r="A15" s="57"/>
      <c r="B15" s="57"/>
      <c r="C15" s="57"/>
      <c r="D15" s="58"/>
      <c r="E15" s="46"/>
    </row>
    <row r="16" spans="1:8" s="1" customFormat="1">
      <c r="A16" s="57"/>
      <c r="B16" s="57"/>
      <c r="C16" s="57"/>
      <c r="D16" s="58"/>
      <c r="E16" s="46"/>
    </row>
    <row r="17" spans="1:5" s="1" customFormat="1">
      <c r="A17" s="57"/>
      <c r="B17" s="57"/>
      <c r="C17" s="57"/>
      <c r="D17" s="58"/>
      <c r="E17" s="46"/>
    </row>
    <row r="18" spans="1:5" s="4" customFormat="1">
      <c r="A18" s="58"/>
      <c r="B18" s="58"/>
      <c r="C18" s="58"/>
      <c r="D18" s="58"/>
    </row>
    <row r="19" spans="1:5" s="1" customFormat="1">
      <c r="A19" s="57"/>
      <c r="B19" s="58"/>
      <c r="C19" s="57"/>
      <c r="D19" s="57"/>
      <c r="E19" s="46"/>
    </row>
    <row r="20" spans="1:5" s="1" customFormat="1">
      <c r="A20" s="57"/>
      <c r="B20" s="57"/>
      <c r="C20" s="57"/>
      <c r="D20" s="57"/>
      <c r="E20" s="46"/>
    </row>
    <row r="21" spans="1:5" s="1" customFormat="1">
      <c r="A21" s="57"/>
      <c r="B21" s="58"/>
      <c r="C21" s="58"/>
      <c r="D21" s="58"/>
      <c r="E21" s="46"/>
    </row>
    <row r="22" spans="1:5" s="1" customFormat="1">
      <c r="A22" s="58"/>
      <c r="B22" s="58"/>
      <c r="C22" s="58"/>
      <c r="D22" s="58"/>
      <c r="E22" s="46"/>
    </row>
    <row r="23" spans="1:5" s="1" customFormat="1" ht="15.75" customHeight="1">
      <c r="A23" s="57"/>
      <c r="B23" s="57"/>
      <c r="C23" s="57"/>
      <c r="D23" s="57"/>
      <c r="E23" s="46"/>
    </row>
    <row r="24" spans="1:5" s="1" customFormat="1">
      <c r="A24" s="57"/>
      <c r="B24" s="58"/>
      <c r="C24" s="58"/>
      <c r="D24" s="58"/>
      <c r="E24" s="46"/>
    </row>
    <row r="25" spans="1:5" s="1" customFormat="1">
      <c r="A25" s="57"/>
      <c r="B25" s="57"/>
      <c r="C25" s="58"/>
      <c r="D25" s="58"/>
      <c r="E25" s="46"/>
    </row>
    <row r="26" spans="1:5">
      <c r="A26" s="59"/>
      <c r="B26" s="60"/>
      <c r="C26" s="59"/>
      <c r="D26" s="59"/>
      <c r="E26" s="48"/>
    </row>
    <row r="27" spans="1:5">
      <c r="A27" s="59"/>
      <c r="B27" s="61"/>
      <c r="C27" s="59"/>
      <c r="D27" s="59"/>
      <c r="E27" s="48"/>
    </row>
    <row r="28" spans="1:5">
      <c r="A28" s="59"/>
      <c r="B28" s="61"/>
      <c r="C28" s="59"/>
      <c r="D28" s="59"/>
    </row>
    <row r="29" spans="1:5">
      <c r="A29" s="59"/>
      <c r="B29" s="61"/>
      <c r="C29" s="59"/>
      <c r="D29" s="59"/>
    </row>
    <row r="30" spans="1:5">
      <c r="A30" s="59"/>
      <c r="B30" s="60"/>
      <c r="C30" s="62"/>
      <c r="D30" s="62"/>
    </row>
    <row r="31" spans="1:5">
      <c r="A31" s="59"/>
      <c r="B31" s="60"/>
      <c r="C31" s="59"/>
      <c r="D31" s="59"/>
    </row>
    <row r="32" spans="1:5">
      <c r="A32" s="59"/>
      <c r="B32" s="61"/>
      <c r="C32" s="59"/>
      <c r="D32" s="59"/>
    </row>
    <row r="33" spans="1:4">
      <c r="A33" s="59"/>
      <c r="B33" s="60"/>
      <c r="C33" s="62"/>
      <c r="D33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4" sqref="D14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1" t="s">
        <v>60</v>
      </c>
      <c r="C1" s="71"/>
      <c r="D1" s="71"/>
    </row>
    <row r="2" spans="1:4" ht="15.75">
      <c r="A2" s="1"/>
      <c r="B2" s="2" t="s">
        <v>30</v>
      </c>
      <c r="C2" s="1"/>
      <c r="D2" s="1"/>
    </row>
    <row r="3" spans="1:4">
      <c r="A3" s="1"/>
      <c r="B3" s="70" t="s">
        <v>47</v>
      </c>
      <c r="C3" s="70"/>
      <c r="D3" s="70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 t="s">
        <v>5</v>
      </c>
      <c r="C5" s="8"/>
      <c r="D5" s="8"/>
    </row>
    <row r="6" spans="1:4">
      <c r="A6" s="57">
        <v>1</v>
      </c>
      <c r="B6" s="57" t="s">
        <v>63</v>
      </c>
      <c r="C6" s="57">
        <v>847.19</v>
      </c>
      <c r="D6" s="58">
        <v>847.19</v>
      </c>
    </row>
    <row r="7" spans="1:4">
      <c r="A7" s="58"/>
      <c r="B7" s="58" t="s">
        <v>11</v>
      </c>
      <c r="C7" s="58"/>
      <c r="D7" s="58"/>
    </row>
    <row r="8" spans="1:4">
      <c r="A8" s="57">
        <v>1</v>
      </c>
      <c r="B8" s="57" t="s">
        <v>67</v>
      </c>
      <c r="C8" s="57">
        <v>624.11</v>
      </c>
      <c r="D8" s="58">
        <f>D6+C8</f>
        <v>1471.3000000000002</v>
      </c>
    </row>
    <row r="9" spans="1:4">
      <c r="A9" s="57"/>
      <c r="B9" s="58" t="s">
        <v>13</v>
      </c>
      <c r="C9" s="57"/>
      <c r="D9" s="57"/>
    </row>
    <row r="10" spans="1:4" ht="30">
      <c r="A10" s="57">
        <v>1</v>
      </c>
      <c r="B10" s="57" t="s">
        <v>69</v>
      </c>
      <c r="C10" s="57">
        <v>1000</v>
      </c>
      <c r="D10" s="58">
        <f>D8+C10</f>
        <v>2471.3000000000002</v>
      </c>
    </row>
    <row r="11" spans="1:4">
      <c r="A11" s="57"/>
      <c r="B11" s="58" t="s">
        <v>15</v>
      </c>
      <c r="C11" s="57"/>
      <c r="D11" s="57"/>
    </row>
    <row r="12" spans="1:4">
      <c r="A12" s="57">
        <v>1</v>
      </c>
      <c r="B12" s="57" t="s">
        <v>71</v>
      </c>
      <c r="C12" s="57">
        <v>1180.3499999999999</v>
      </c>
      <c r="D12" s="58"/>
    </row>
    <row r="13" spans="1:4">
      <c r="A13" s="58">
        <v>2</v>
      </c>
      <c r="B13" s="57" t="s">
        <v>72</v>
      </c>
      <c r="C13" s="57">
        <v>1163.8</v>
      </c>
      <c r="D13" s="58"/>
    </row>
    <row r="14" spans="1:4">
      <c r="A14" s="57"/>
      <c r="B14" s="57" t="s">
        <v>73</v>
      </c>
      <c r="C14" s="57">
        <v>2344.15</v>
      </c>
      <c r="D14" s="58">
        <f>D10+C14</f>
        <v>4815.4500000000007</v>
      </c>
    </row>
    <row r="15" spans="1:4">
      <c r="A15" s="57"/>
      <c r="B15" s="58"/>
      <c r="C15" s="58"/>
      <c r="D15" s="58"/>
    </row>
    <row r="16" spans="1:4">
      <c r="A16" s="57"/>
      <c r="B16" s="58"/>
      <c r="C16" s="57"/>
      <c r="D16" s="57"/>
    </row>
    <row r="17" spans="1:4">
      <c r="A17" s="57"/>
      <c r="B17" s="57"/>
      <c r="C17" s="57"/>
      <c r="D17" s="57"/>
    </row>
    <row r="18" spans="1:4">
      <c r="A18" s="58"/>
      <c r="B18" s="58"/>
      <c r="C18" s="58"/>
      <c r="D18" s="58"/>
    </row>
    <row r="19" spans="1:4">
      <c r="A19" s="57"/>
      <c r="B19" s="58"/>
      <c r="C19" s="57"/>
      <c r="D19" s="57"/>
    </row>
    <row r="20" spans="1:4">
      <c r="A20" s="57"/>
      <c r="B20" s="57"/>
      <c r="C20" s="57"/>
      <c r="D20" s="57"/>
    </row>
    <row r="21" spans="1:4">
      <c r="A21" s="57"/>
      <c r="B21" s="58"/>
      <c r="C21" s="58"/>
      <c r="D21" s="58"/>
    </row>
    <row r="22" spans="1:4">
      <c r="A22" s="58"/>
      <c r="B22" s="58"/>
      <c r="C22" s="58"/>
      <c r="D22" s="58"/>
    </row>
    <row r="23" spans="1:4">
      <c r="A23" s="57"/>
      <c r="B23" s="57"/>
      <c r="C23" s="57"/>
      <c r="D23" s="57"/>
    </row>
    <row r="24" spans="1:4">
      <c r="A24" s="57"/>
      <c r="B24" s="58"/>
      <c r="C24" s="58"/>
      <c r="D24" s="58"/>
    </row>
    <row r="25" spans="1:4">
      <c r="A25" s="57"/>
      <c r="B25" s="57"/>
      <c r="C25" s="58"/>
      <c r="D25" s="58"/>
    </row>
    <row r="26" spans="1:4">
      <c r="A26" s="59"/>
      <c r="B26" s="60"/>
      <c r="C26" s="59"/>
      <c r="D26" s="59"/>
    </row>
    <row r="27" spans="1:4">
      <c r="A27" s="59"/>
      <c r="B27" s="61"/>
      <c r="C27" s="59"/>
      <c r="D27" s="59"/>
    </row>
    <row r="28" spans="1:4">
      <c r="A28" s="59"/>
      <c r="B28" s="61"/>
      <c r="C28" s="59"/>
      <c r="D28" s="59"/>
    </row>
    <row r="29" spans="1:4">
      <c r="A29" s="59"/>
      <c r="B29" s="61"/>
      <c r="C29" s="59"/>
      <c r="D29" s="59"/>
    </row>
    <row r="30" spans="1:4">
      <c r="A30" s="59"/>
      <c r="B30" s="60"/>
      <c r="C30" s="62"/>
      <c r="D30" s="62"/>
    </row>
    <row r="31" spans="1:4">
      <c r="A31" s="59"/>
      <c r="B31" s="60"/>
      <c r="C31" s="59"/>
      <c r="D31" s="59"/>
    </row>
    <row r="32" spans="1:4">
      <c r="A32" s="59"/>
      <c r="B32" s="61"/>
      <c r="C32" s="59"/>
      <c r="D32" s="59"/>
    </row>
    <row r="33" spans="1:4">
      <c r="A33" s="59"/>
      <c r="B33" s="60"/>
      <c r="C33" s="62"/>
      <c r="D33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3" t="s">
        <v>60</v>
      </c>
      <c r="C1" s="73"/>
      <c r="D1" s="73"/>
      <c r="E1" s="7"/>
      <c r="F1" s="7"/>
      <c r="G1" s="7"/>
      <c r="H1" s="7"/>
    </row>
    <row r="2" spans="1:8" ht="21.6" customHeight="1">
      <c r="A2" s="6"/>
      <c r="B2" s="72" t="s">
        <v>30</v>
      </c>
      <c r="C2" s="72"/>
      <c r="D2" s="72"/>
      <c r="E2" s="1"/>
      <c r="F2" s="1"/>
      <c r="G2" s="1"/>
      <c r="H2" s="1"/>
    </row>
    <row r="3" spans="1:8" ht="17.25" customHeight="1">
      <c r="A3" s="6"/>
      <c r="B3" s="73" t="s">
        <v>48</v>
      </c>
      <c r="C3" s="73"/>
      <c r="D3" s="7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10"/>
      <c r="B5" s="10"/>
      <c r="C5" s="10"/>
      <c r="D5" s="10"/>
      <c r="E5" s="1"/>
      <c r="F5" s="1"/>
      <c r="G5" s="1"/>
      <c r="H5" s="1"/>
    </row>
    <row r="6" spans="1:8">
      <c r="A6" s="3"/>
      <c r="B6" s="3"/>
      <c r="C6" s="21"/>
      <c r="D6" s="3"/>
    </row>
    <row r="7" spans="1:8">
      <c r="A7" s="14"/>
      <c r="B7" s="14"/>
      <c r="C7" s="22"/>
      <c r="D7" s="14"/>
    </row>
    <row r="8" spans="1:8">
      <c r="A8" s="15"/>
      <c r="B8" s="3"/>
      <c r="C8" s="18"/>
      <c r="D8" s="19"/>
    </row>
    <row r="9" spans="1:8">
      <c r="A9" s="49"/>
      <c r="B9" s="50"/>
      <c r="C9" s="43"/>
      <c r="D9" s="14">
        <f>D7+C9</f>
        <v>0</v>
      </c>
    </row>
    <row r="10" spans="1:8">
      <c r="A10" s="16"/>
      <c r="B10" s="23"/>
      <c r="C10" s="17"/>
      <c r="D10" s="20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5"/>
      <c r="C13" s="15"/>
      <c r="D13" s="15"/>
    </row>
    <row r="14" spans="1:8">
      <c r="A14" s="15"/>
      <c r="B14" s="14"/>
      <c r="C14" s="14"/>
      <c r="D14" s="14"/>
    </row>
    <row r="15" spans="1:8">
      <c r="A15" s="15"/>
      <c r="B15" s="14"/>
      <c r="C15" s="15"/>
      <c r="D15" s="15"/>
    </row>
    <row r="16" spans="1:8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3" t="s">
        <v>60</v>
      </c>
      <c r="C1" s="73"/>
      <c r="D1" s="73"/>
    </row>
    <row r="2" spans="1:4" ht="15.75">
      <c r="A2" s="6"/>
      <c r="B2" s="72" t="s">
        <v>30</v>
      </c>
      <c r="C2" s="72"/>
      <c r="D2" s="72"/>
    </row>
    <row r="3" spans="1:4" ht="15.75">
      <c r="A3" s="6"/>
      <c r="B3" s="73" t="s">
        <v>48</v>
      </c>
      <c r="C3" s="73"/>
      <c r="D3" s="73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 t="s">
        <v>2</v>
      </c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" sqref="B1:D1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3" t="s">
        <v>61</v>
      </c>
      <c r="C1" s="73"/>
      <c r="D1" s="73"/>
      <c r="E1" s="7"/>
      <c r="F1" s="7"/>
      <c r="G1" s="7"/>
      <c r="H1" s="7"/>
    </row>
    <row r="2" spans="1:8" ht="15.75">
      <c r="A2" s="6"/>
      <c r="B2" s="72" t="s">
        <v>30</v>
      </c>
      <c r="C2" s="72"/>
      <c r="D2" s="72"/>
      <c r="E2" s="1"/>
      <c r="F2" s="1"/>
      <c r="G2" s="1"/>
      <c r="H2" s="1"/>
    </row>
    <row r="3" spans="1:8" ht="15.75">
      <c r="A3" s="6"/>
      <c r="B3" s="73" t="s">
        <v>49</v>
      </c>
      <c r="C3" s="73"/>
      <c r="D3" s="73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10"/>
      <c r="C5" s="10"/>
      <c r="D5" s="8"/>
      <c r="E5" s="1"/>
      <c r="F5" s="1"/>
      <c r="G5" s="1"/>
      <c r="H5" s="1"/>
    </row>
    <row r="6" spans="1:8" s="1" customFormat="1">
      <c r="A6" s="13"/>
      <c r="B6" s="13"/>
      <c r="C6" s="13"/>
      <c r="D6" s="13"/>
    </row>
    <row r="7" spans="1:8" s="5" customFormat="1">
      <c r="A7" s="14"/>
      <c r="B7" s="14"/>
      <c r="C7" s="14"/>
      <c r="D7" s="14"/>
    </row>
    <row r="8" spans="1:8">
      <c r="A8" s="15"/>
      <c r="B8" s="3"/>
      <c r="C8" s="15"/>
      <c r="D8" s="15"/>
    </row>
    <row r="9" spans="1:8">
      <c r="A9" s="15"/>
      <c r="B9" s="13"/>
      <c r="C9" s="15"/>
      <c r="D9" s="15"/>
    </row>
    <row r="10" spans="1:8" s="5" customFormat="1">
      <c r="A10" s="43"/>
      <c r="B10" s="40"/>
      <c r="C10" s="43"/>
      <c r="D10" s="14"/>
    </row>
    <row r="11" spans="1:8">
      <c r="A11" s="43"/>
      <c r="B11" s="40"/>
      <c r="C11" s="43"/>
      <c r="D11" s="14"/>
    </row>
    <row r="12" spans="1:8">
      <c r="A12" s="14"/>
      <c r="B12" s="3"/>
      <c r="C12" s="14"/>
      <c r="D12" s="14"/>
    </row>
    <row r="13" spans="1:8">
      <c r="A13" s="14"/>
      <c r="B13" s="3"/>
      <c r="C13" s="14"/>
      <c r="D13" s="14"/>
    </row>
    <row r="14" spans="1:8">
      <c r="A14" s="15"/>
      <c r="B14" s="13"/>
      <c r="C14" s="15"/>
      <c r="D14" s="15"/>
    </row>
    <row r="15" spans="1:8">
      <c r="A15" s="15"/>
      <c r="B15" s="3"/>
      <c r="C15" s="14"/>
      <c r="D15" s="14"/>
    </row>
    <row r="16" spans="1:8">
      <c r="A16" s="15"/>
      <c r="B16" s="3"/>
      <c r="C16" s="15"/>
      <c r="D16" s="15"/>
    </row>
    <row r="17" spans="1:4">
      <c r="A17" s="15"/>
      <c r="B17" s="40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40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2" sqref="M12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>
      <c r="A2" s="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>
      <c r="A4" s="36" t="s">
        <v>28</v>
      </c>
      <c r="B4" s="30">
        <f>B5+B6+B7+B8</f>
        <v>2773.1</v>
      </c>
      <c r="C4" s="30">
        <f t="shared" ref="C4:M4" si="0">C5+C6+C7+C8</f>
        <v>2794.83</v>
      </c>
      <c r="D4" s="30">
        <f t="shared" si="0"/>
        <v>2875.74</v>
      </c>
      <c r="E4" s="30">
        <f t="shared" si="0"/>
        <v>2777.72</v>
      </c>
      <c r="F4" s="30">
        <f t="shared" si="0"/>
        <v>2741.7599999999998</v>
      </c>
      <c r="G4" s="30">
        <f t="shared" si="0"/>
        <v>2606.1899999999996</v>
      </c>
      <c r="H4" s="30">
        <f t="shared" si="0"/>
        <v>2606.1899999999996</v>
      </c>
      <c r="I4" s="30">
        <f t="shared" si="0"/>
        <v>2606.1899999999996</v>
      </c>
      <c r="J4" s="30">
        <f t="shared" si="0"/>
        <v>2606.1899999999996</v>
      </c>
      <c r="K4" s="30">
        <f t="shared" si="0"/>
        <v>2499.04</v>
      </c>
      <c r="L4" s="30">
        <f t="shared" si="0"/>
        <v>2499.04</v>
      </c>
      <c r="M4" s="30">
        <f t="shared" si="0"/>
        <v>2499.04</v>
      </c>
      <c r="N4" s="30">
        <f t="shared" ref="N4:N24" si="1">SUM(B4:M4)</f>
        <v>31885.03</v>
      </c>
    </row>
    <row r="5" spans="1:14" ht="39" customHeight="1">
      <c r="A5" s="36" t="s">
        <v>17</v>
      </c>
      <c r="B5" s="31">
        <v>1209.33</v>
      </c>
      <c r="C5" s="31">
        <v>1209.33</v>
      </c>
      <c r="D5" s="31">
        <v>1209.33</v>
      </c>
      <c r="E5" s="31">
        <v>1209.33</v>
      </c>
      <c r="F5" s="31">
        <v>1209.33</v>
      </c>
      <c r="G5" s="31">
        <v>1209.33</v>
      </c>
      <c r="H5" s="31">
        <v>1209.33</v>
      </c>
      <c r="I5" s="31">
        <v>1209.33</v>
      </c>
      <c r="J5" s="31">
        <v>1209.33</v>
      </c>
      <c r="K5" s="31">
        <v>1626.48</v>
      </c>
      <c r="L5" s="31">
        <v>1626.48</v>
      </c>
      <c r="M5" s="31">
        <v>1626.48</v>
      </c>
      <c r="N5" s="31">
        <f t="shared" si="1"/>
        <v>15763.409999999998</v>
      </c>
    </row>
    <row r="6" spans="1:14" ht="60" customHeight="1">
      <c r="A6" s="36" t="s">
        <v>35</v>
      </c>
      <c r="B6" s="31">
        <v>166.91</v>
      </c>
      <c r="C6" s="31">
        <v>188.64</v>
      </c>
      <c r="D6" s="31">
        <v>269.55</v>
      </c>
      <c r="E6" s="31">
        <v>171.53</v>
      </c>
      <c r="F6" s="31">
        <v>135.57</v>
      </c>
      <c r="G6" s="31"/>
      <c r="H6" s="31"/>
      <c r="I6" s="31"/>
      <c r="J6" s="31"/>
      <c r="K6" s="31"/>
      <c r="L6" s="31"/>
      <c r="M6" s="31"/>
      <c r="N6" s="31">
        <f t="shared" si="1"/>
        <v>932.19999999999982</v>
      </c>
    </row>
    <row r="7" spans="1:14" ht="44.25" customHeight="1">
      <c r="A7" s="36" t="s">
        <v>36</v>
      </c>
      <c r="B7" s="31">
        <v>1396.86</v>
      </c>
      <c r="C7" s="31">
        <v>1396.86</v>
      </c>
      <c r="D7" s="31">
        <v>1396.86</v>
      </c>
      <c r="E7" s="31">
        <v>1396.86</v>
      </c>
      <c r="F7" s="31">
        <v>1396.86</v>
      </c>
      <c r="G7" s="31">
        <v>1396.86</v>
      </c>
      <c r="H7" s="31">
        <v>1396.86</v>
      </c>
      <c r="I7" s="31">
        <v>1396.86</v>
      </c>
      <c r="J7" s="31">
        <v>1396.86</v>
      </c>
      <c r="K7" s="31">
        <v>872.56</v>
      </c>
      <c r="L7" s="31">
        <v>872.56</v>
      </c>
      <c r="M7" s="31">
        <v>872.56</v>
      </c>
      <c r="N7" s="31">
        <f>SUM(B7:M7)</f>
        <v>15189.42</v>
      </c>
    </row>
    <row r="8" spans="1:14" ht="44.25" customHeight="1">
      <c r="A8" s="36" t="s">
        <v>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18</v>
      </c>
      <c r="B9" s="30">
        <f>B10+B11+B12+B13</f>
        <v>517.92999999999995</v>
      </c>
      <c r="C9" s="30">
        <f t="shared" ref="C9:M9" si="2">C10+C11+C12+C13</f>
        <v>847.19</v>
      </c>
      <c r="D9" s="30">
        <f t="shared" si="2"/>
        <v>4632.8599999999997</v>
      </c>
      <c r="E9" s="30">
        <f t="shared" si="2"/>
        <v>0</v>
      </c>
      <c r="F9" s="30">
        <f t="shared" si="2"/>
        <v>0</v>
      </c>
      <c r="G9" s="30">
        <f t="shared" si="2"/>
        <v>8351.7099999999991</v>
      </c>
      <c r="H9" s="30">
        <f t="shared" si="2"/>
        <v>1553.79</v>
      </c>
      <c r="I9" s="30">
        <f t="shared" si="2"/>
        <v>624.11</v>
      </c>
      <c r="J9" s="30">
        <f t="shared" si="2"/>
        <v>109.49</v>
      </c>
      <c r="K9" s="30">
        <f t="shared" si="2"/>
        <v>1517.9299999999998</v>
      </c>
      <c r="L9" s="30">
        <f t="shared" si="2"/>
        <v>367.65</v>
      </c>
      <c r="M9" s="30">
        <f t="shared" si="2"/>
        <v>2344.15</v>
      </c>
      <c r="N9" s="30">
        <f t="shared" si="1"/>
        <v>20866.810000000005</v>
      </c>
    </row>
    <row r="10" spans="1:14" ht="40.5" customHeight="1">
      <c r="A10" s="36" t="s">
        <v>19</v>
      </c>
      <c r="B10" s="31"/>
      <c r="C10" s="31"/>
      <c r="D10" s="31">
        <v>2544.41</v>
      </c>
      <c r="E10" s="31"/>
      <c r="F10" s="31"/>
      <c r="G10" s="31"/>
      <c r="H10" s="31"/>
      <c r="I10" s="31"/>
      <c r="J10" s="31">
        <v>109.49</v>
      </c>
      <c r="K10" s="31"/>
      <c r="L10" s="31"/>
      <c r="M10" s="31"/>
      <c r="N10" s="30">
        <f t="shared" si="1"/>
        <v>2653.8999999999996</v>
      </c>
    </row>
    <row r="11" spans="1:14" ht="45.75" customHeight="1">
      <c r="A11" s="36" t="s">
        <v>20</v>
      </c>
      <c r="B11" s="32"/>
      <c r="C11" s="31"/>
      <c r="D11" s="31">
        <v>2088.4499999999998</v>
      </c>
      <c r="E11" s="31"/>
      <c r="F11" s="31"/>
      <c r="G11" s="31">
        <v>6280</v>
      </c>
      <c r="H11" s="31"/>
      <c r="I11" s="31"/>
      <c r="J11" s="31"/>
      <c r="K11" s="31"/>
      <c r="L11" s="31">
        <v>367.65</v>
      </c>
      <c r="M11" s="31"/>
      <c r="N11" s="30">
        <f t="shared" si="1"/>
        <v>8736.1</v>
      </c>
    </row>
    <row r="12" spans="1:14" ht="45.75" customHeight="1">
      <c r="A12" s="45" t="s">
        <v>31</v>
      </c>
      <c r="B12" s="32"/>
      <c r="C12" s="31">
        <v>847.19</v>
      </c>
      <c r="D12" s="31"/>
      <c r="E12" s="31"/>
      <c r="F12" s="31"/>
      <c r="G12" s="31"/>
      <c r="H12" s="31"/>
      <c r="I12" s="31">
        <v>624.11</v>
      </c>
      <c r="J12" s="31"/>
      <c r="K12" s="31">
        <v>1000</v>
      </c>
      <c r="L12" s="31"/>
      <c r="M12" s="31">
        <v>2344.15</v>
      </c>
      <c r="N12" s="30">
        <f t="shared" si="1"/>
        <v>4815.4500000000007</v>
      </c>
    </row>
    <row r="13" spans="1:14" ht="21.75" customHeight="1">
      <c r="A13" s="36" t="s">
        <v>21</v>
      </c>
      <c r="B13" s="31">
        <v>517.92999999999995</v>
      </c>
      <c r="C13" s="31"/>
      <c r="D13" s="31"/>
      <c r="E13" s="31"/>
      <c r="F13" s="31"/>
      <c r="G13" s="31">
        <v>2071.71</v>
      </c>
      <c r="H13" s="31">
        <v>1553.79</v>
      </c>
      <c r="I13" s="31"/>
      <c r="J13" s="31"/>
      <c r="K13" s="31">
        <v>517.92999999999995</v>
      </c>
      <c r="L13" s="31"/>
      <c r="M13" s="31"/>
      <c r="N13" s="31">
        <f t="shared" si="1"/>
        <v>4661.3600000000006</v>
      </c>
    </row>
    <row r="14" spans="1:14" ht="23.25" customHeight="1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4" ht="42" customHeight="1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5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4" t="s">
        <v>51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37" t="s">
        <v>53</v>
      </c>
      <c r="B19" s="30">
        <f>B20+B21+B22</f>
        <v>235.74999999999997</v>
      </c>
      <c r="C19" s="30">
        <f t="shared" ref="C19:M19" si="4">C20+C21+C22</f>
        <v>171.41</v>
      </c>
      <c r="D19" s="30">
        <f t="shared" si="4"/>
        <v>-32.22999999999999</v>
      </c>
      <c r="E19" s="30">
        <f t="shared" si="4"/>
        <v>-274.64999999999998</v>
      </c>
      <c r="F19" s="30">
        <f t="shared" si="4"/>
        <v>655.02</v>
      </c>
      <c r="G19" s="30">
        <f t="shared" si="4"/>
        <v>34.490000000000009</v>
      </c>
      <c r="H19" s="30">
        <f t="shared" si="4"/>
        <v>736.7</v>
      </c>
      <c r="I19" s="30">
        <f t="shared" si="4"/>
        <v>499.1</v>
      </c>
      <c r="J19" s="30">
        <f t="shared" si="4"/>
        <v>722</v>
      </c>
      <c r="K19" s="30">
        <f t="shared" si="4"/>
        <v>526.70000000000005</v>
      </c>
      <c r="L19" s="30">
        <f t="shared" si="4"/>
        <v>-190.3</v>
      </c>
      <c r="M19" s="30">
        <f t="shared" si="4"/>
        <v>50.3</v>
      </c>
      <c r="N19" s="30">
        <f t="shared" ref="N19:N23" si="5">SUM(B19:M19)</f>
        <v>3134.29</v>
      </c>
    </row>
    <row r="20" spans="1:14" ht="40.5" customHeight="1">
      <c r="A20" s="36" t="s">
        <v>54</v>
      </c>
      <c r="B20" s="31">
        <v>96.96</v>
      </c>
      <c r="C20" s="31">
        <v>0</v>
      </c>
      <c r="D20" s="56">
        <v>6.06</v>
      </c>
      <c r="E20" s="31">
        <v>-26.66</v>
      </c>
      <c r="F20" s="31">
        <v>-26.66</v>
      </c>
      <c r="G20" s="31">
        <v>254.52</v>
      </c>
      <c r="H20" s="31">
        <v>-15</v>
      </c>
      <c r="I20" s="31">
        <v>-15</v>
      </c>
      <c r="J20" s="31">
        <v>13.5</v>
      </c>
      <c r="K20" s="31">
        <v>75</v>
      </c>
      <c r="L20" s="31">
        <v>-30</v>
      </c>
      <c r="M20" s="31">
        <v>45</v>
      </c>
      <c r="N20" s="31">
        <f t="shared" si="5"/>
        <v>377.72</v>
      </c>
    </row>
    <row r="21" spans="1:14" ht="40.5" customHeight="1">
      <c r="A21" s="36" t="s">
        <v>55</v>
      </c>
      <c r="B21" s="31">
        <v>108.5</v>
      </c>
      <c r="C21" s="31">
        <v>108.5</v>
      </c>
      <c r="D21" s="31">
        <v>108.5</v>
      </c>
      <c r="E21" s="31">
        <v>108.5</v>
      </c>
      <c r="F21" s="31">
        <v>108.5</v>
      </c>
      <c r="G21" s="31">
        <v>108.5</v>
      </c>
      <c r="H21" s="31">
        <v>108.5</v>
      </c>
      <c r="I21" s="31">
        <v>108.5</v>
      </c>
      <c r="J21" s="31">
        <v>108.5</v>
      </c>
      <c r="K21" s="31">
        <v>108.5</v>
      </c>
      <c r="L21" s="31">
        <v>108.5</v>
      </c>
      <c r="M21" s="31">
        <v>108.5</v>
      </c>
      <c r="N21" s="31">
        <f t="shared" si="5"/>
        <v>1302</v>
      </c>
    </row>
    <row r="22" spans="1:14" ht="40.5" customHeight="1">
      <c r="A22" s="45" t="s">
        <v>56</v>
      </c>
      <c r="B22" s="31">
        <v>30.29</v>
      </c>
      <c r="C22" s="31">
        <v>62.91</v>
      </c>
      <c r="D22" s="31">
        <v>-146.79</v>
      </c>
      <c r="E22" s="31">
        <v>-356.49</v>
      </c>
      <c r="F22" s="31">
        <v>573.17999999999995</v>
      </c>
      <c r="G22" s="31">
        <v>-328.53</v>
      </c>
      <c r="H22" s="31">
        <v>643.20000000000005</v>
      </c>
      <c r="I22" s="31">
        <v>405.6</v>
      </c>
      <c r="J22" s="31">
        <v>600</v>
      </c>
      <c r="K22" s="31">
        <v>343.2</v>
      </c>
      <c r="L22" s="31">
        <v>-268.8</v>
      </c>
      <c r="M22" s="31">
        <v>-103.2</v>
      </c>
      <c r="N22" s="31">
        <f t="shared" si="5"/>
        <v>1454.57</v>
      </c>
    </row>
    <row r="23" spans="1:14" ht="40.5" customHeight="1">
      <c r="A23" s="54" t="s">
        <v>57</v>
      </c>
      <c r="B23" s="30">
        <v>476.72</v>
      </c>
      <c r="C23" s="30">
        <v>476.72</v>
      </c>
      <c r="D23" s="30">
        <v>476.72</v>
      </c>
      <c r="E23" s="30">
        <v>476.72</v>
      </c>
      <c r="F23" s="30">
        <v>476.72</v>
      </c>
      <c r="G23" s="30">
        <v>476.72</v>
      </c>
      <c r="H23" s="30"/>
      <c r="I23" s="30"/>
      <c r="J23" s="30"/>
      <c r="K23" s="30"/>
      <c r="L23" s="30"/>
      <c r="M23" s="30"/>
      <c r="N23" s="30">
        <f t="shared" si="5"/>
        <v>2860.3200000000006</v>
      </c>
    </row>
    <row r="24" spans="1:14" ht="39.75" customHeight="1">
      <c r="A24" s="37" t="s">
        <v>58</v>
      </c>
      <c r="B24" s="30">
        <v>1473.4</v>
      </c>
      <c r="C24" s="30">
        <v>1473.4</v>
      </c>
      <c r="D24" s="30">
        <v>1473.4</v>
      </c>
      <c r="E24" s="30">
        <v>1473.4</v>
      </c>
      <c r="F24" s="30">
        <v>1473.4</v>
      </c>
      <c r="G24" s="30">
        <v>1473.4</v>
      </c>
      <c r="H24" s="30">
        <v>1473.4</v>
      </c>
      <c r="I24" s="30">
        <v>1482.64</v>
      </c>
      <c r="J24" s="30">
        <v>1482.64</v>
      </c>
      <c r="K24" s="30">
        <v>1482.64</v>
      </c>
      <c r="L24" s="30">
        <v>1482.64</v>
      </c>
      <c r="M24" s="30">
        <v>1482.64</v>
      </c>
      <c r="N24" s="30">
        <f t="shared" si="1"/>
        <v>17726.999999999996</v>
      </c>
    </row>
    <row r="25" spans="1:14" ht="22.5" customHeight="1">
      <c r="A25" s="37" t="s">
        <v>25</v>
      </c>
      <c r="B25" s="30">
        <f t="shared" ref="B25:M25" si="6">B4+B9+B14+B18+B24+B19+B23</f>
        <v>5476.9000000000005</v>
      </c>
      <c r="C25" s="30">
        <f t="shared" si="6"/>
        <v>5763.55</v>
      </c>
      <c r="D25" s="30">
        <f t="shared" si="6"/>
        <v>9426.49</v>
      </c>
      <c r="E25" s="30">
        <f t="shared" si="6"/>
        <v>4453.1899999999996</v>
      </c>
      <c r="F25" s="30">
        <f>F4+F9+F14+F18+F24+F19+F23</f>
        <v>5346.9000000000005</v>
      </c>
      <c r="G25" s="30">
        <f t="shared" si="6"/>
        <v>12942.509999999997</v>
      </c>
      <c r="H25" s="30">
        <f t="shared" si="6"/>
        <v>6370.079999999999</v>
      </c>
      <c r="I25" s="30">
        <f t="shared" si="6"/>
        <v>5212.04</v>
      </c>
      <c r="J25" s="30">
        <f t="shared" si="6"/>
        <v>4920.32</v>
      </c>
      <c r="K25" s="30">
        <f>K4+K9+K14+K18+K24+K19+K23</f>
        <v>6026.3099999999995</v>
      </c>
      <c r="L25" s="30">
        <f t="shared" si="6"/>
        <v>4159.03</v>
      </c>
      <c r="M25" s="30">
        <f t="shared" si="6"/>
        <v>6376.130000000001</v>
      </c>
      <c r="N25" s="30">
        <f>N4+N9+N14+N18+N24+N19+N23</f>
        <v>76473.45</v>
      </c>
    </row>
    <row r="26" spans="1:14" ht="15.75">
      <c r="A26" s="75" t="s">
        <v>59</v>
      </c>
      <c r="B26" s="75"/>
      <c r="C26" s="75"/>
      <c r="D26" s="38"/>
      <c r="E26" s="38"/>
      <c r="F26" s="38"/>
      <c r="G26" s="38"/>
      <c r="H26" s="38"/>
      <c r="I26" s="38"/>
      <c r="J26" s="38"/>
      <c r="K26" s="38"/>
      <c r="L26" s="76" t="s">
        <v>29</v>
      </c>
      <c r="M26" s="76"/>
      <c r="N26" s="76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75" t="s">
        <v>27</v>
      </c>
      <c r="B28" s="75"/>
      <c r="C28" s="75"/>
      <c r="D28" s="38"/>
      <c r="E28" s="38"/>
      <c r="F28" s="38"/>
      <c r="G28" s="38"/>
      <c r="H28" s="38"/>
      <c r="I28" s="38"/>
      <c r="J28" s="38"/>
      <c r="K28" s="38"/>
      <c r="L28" s="77" t="s">
        <v>34</v>
      </c>
      <c r="M28" s="77"/>
      <c r="N28" s="77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11" sqref="D11"/>
    </sheetView>
  </sheetViews>
  <sheetFormatPr defaultRowHeight="15"/>
  <cols>
    <col min="1" max="1" width="4.28515625" customWidth="1"/>
    <col min="2" max="2" width="6.28515625" customWidth="1"/>
    <col min="3" max="3" width="45.5703125" customWidth="1"/>
    <col min="4" max="4" width="13.5703125" customWidth="1"/>
    <col min="5" max="5" width="14" customWidth="1"/>
  </cols>
  <sheetData>
    <row r="1" spans="1:5" ht="15.75">
      <c r="B1" s="55" t="s">
        <v>52</v>
      </c>
      <c r="C1" s="55"/>
    </row>
    <row r="2" spans="1:5">
      <c r="C2" t="s">
        <v>46</v>
      </c>
    </row>
    <row r="3" spans="1:5">
      <c r="B3" t="s">
        <v>37</v>
      </c>
    </row>
    <row r="4" spans="1:5">
      <c r="A4" s="52" t="s">
        <v>38</v>
      </c>
      <c r="B4" s="52" t="s">
        <v>38</v>
      </c>
      <c r="C4" s="52"/>
      <c r="D4" s="52" t="s">
        <v>39</v>
      </c>
      <c r="E4" s="52" t="s">
        <v>40</v>
      </c>
    </row>
    <row r="5" spans="1:5">
      <c r="A5" s="53" t="s">
        <v>41</v>
      </c>
      <c r="B5" s="53" t="s">
        <v>42</v>
      </c>
      <c r="C5" s="53" t="s">
        <v>43</v>
      </c>
      <c r="D5" s="53" t="s">
        <v>44</v>
      </c>
      <c r="E5" s="53" t="s">
        <v>45</v>
      </c>
    </row>
    <row r="6" spans="1:5">
      <c r="A6" s="41"/>
      <c r="B6" s="41"/>
      <c r="C6" s="15"/>
      <c r="D6" s="51"/>
      <c r="E6" s="41"/>
    </row>
    <row r="7" spans="1:5">
      <c r="A7" s="41"/>
      <c r="B7" s="41"/>
      <c r="C7" s="15"/>
      <c r="D7" s="51"/>
      <c r="E7" s="41"/>
    </row>
    <row r="8" spans="1:5">
      <c r="A8" s="41"/>
      <c r="B8" s="41"/>
      <c r="C8" s="15"/>
      <c r="D8" s="51"/>
      <c r="E8" s="41"/>
    </row>
    <row r="9" spans="1:5">
      <c r="A9" s="41"/>
      <c r="B9" s="41"/>
      <c r="C9" s="15"/>
      <c r="D9" s="51"/>
      <c r="E9" s="41"/>
    </row>
    <row r="10" spans="1:5">
      <c r="A10" s="41"/>
      <c r="B10" s="41"/>
      <c r="C10" s="15"/>
      <c r="D10" s="51"/>
      <c r="E10" s="41"/>
    </row>
    <row r="11" spans="1:5">
      <c r="A11" s="41"/>
      <c r="B11" s="41"/>
      <c r="C11" s="15"/>
      <c r="D11" s="41"/>
      <c r="E11" s="41"/>
    </row>
    <row r="12" spans="1:5">
      <c r="A12" s="41"/>
      <c r="B12" s="41"/>
      <c r="C12" s="15"/>
      <c r="D12" s="41"/>
      <c r="E12" s="41"/>
    </row>
    <row r="13" spans="1:5">
      <c r="A13" s="41"/>
      <c r="B13" s="41"/>
      <c r="C13" s="15"/>
      <c r="D13" s="41"/>
      <c r="E13" s="41"/>
    </row>
    <row r="14" spans="1:5">
      <c r="A14" s="41"/>
      <c r="B14" s="41"/>
      <c r="C14" s="15"/>
      <c r="D14" s="41"/>
      <c r="E14" s="41"/>
    </row>
    <row r="15" spans="1:5">
      <c r="A15" s="41"/>
      <c r="B15" s="41"/>
      <c r="C15" s="15"/>
      <c r="D15" s="41"/>
      <c r="E15" s="41"/>
    </row>
    <row r="16" spans="1:5">
      <c r="A16" s="41"/>
      <c r="B16" s="41"/>
      <c r="C16" s="15"/>
      <c r="D16" s="41"/>
      <c r="E16" s="41"/>
    </row>
    <row r="17" spans="1:5">
      <c r="A17" s="41"/>
      <c r="B17" s="41"/>
      <c r="C17" s="15"/>
      <c r="D17" s="41"/>
      <c r="E17" s="41"/>
    </row>
    <row r="18" spans="1:5">
      <c r="A18" s="41"/>
      <c r="B18" s="41"/>
      <c r="C18" s="15"/>
      <c r="D18" s="41"/>
      <c r="E18" s="41"/>
    </row>
    <row r="19" spans="1:5">
      <c r="A19" s="41"/>
      <c r="B19" s="41"/>
      <c r="C19" s="15"/>
      <c r="D19" s="41"/>
      <c r="E19" s="41"/>
    </row>
    <row r="20" spans="1:5">
      <c r="A20" s="41"/>
      <c r="B20" s="41"/>
      <c r="C20" s="15"/>
      <c r="D20" s="41"/>
      <c r="E20" s="41"/>
    </row>
    <row r="21" spans="1:5">
      <c r="A21" s="41"/>
      <c r="B21" s="41"/>
      <c r="C21" s="15"/>
      <c r="D21" s="41"/>
      <c r="E21" s="41"/>
    </row>
    <row r="22" spans="1:5">
      <c r="A22" s="41"/>
      <c r="B22" s="41"/>
      <c r="C22" s="15"/>
      <c r="D22" s="41"/>
      <c r="E22" s="41"/>
    </row>
    <row r="23" spans="1:5">
      <c r="A23" s="41"/>
      <c r="B23" s="41"/>
      <c r="C23" s="15"/>
      <c r="D23" s="41"/>
      <c r="E23" s="41"/>
    </row>
    <row r="24" spans="1:5">
      <c r="A24" s="41"/>
      <c r="B24" s="41"/>
      <c r="C24" s="15"/>
      <c r="D24" s="41"/>
      <c r="E24" s="41"/>
    </row>
    <row r="25" spans="1:5">
      <c r="A25" s="41">
        <v>20</v>
      </c>
      <c r="B25" s="41"/>
      <c r="C25" s="15"/>
      <c r="D25" s="41"/>
      <c r="E25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1" sqref="B1:D1"/>
    </sheetView>
  </sheetViews>
  <sheetFormatPr defaultRowHeight="1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>
      <c r="A1" s="1"/>
      <c r="B1" s="73" t="s">
        <v>61</v>
      </c>
      <c r="C1" s="73"/>
      <c r="D1" s="73"/>
    </row>
    <row r="2" spans="1:4" ht="15.75">
      <c r="A2" s="6"/>
      <c r="B2" s="72" t="s">
        <v>30</v>
      </c>
      <c r="C2" s="72"/>
      <c r="D2" s="72"/>
    </row>
    <row r="3" spans="1:4" ht="15.75">
      <c r="A3" s="6"/>
      <c r="B3" s="73" t="s">
        <v>50</v>
      </c>
      <c r="C3" s="73"/>
      <c r="D3" s="73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/>
      <c r="C5" s="10"/>
      <c r="D5" s="8"/>
    </row>
    <row r="6" spans="1:4">
      <c r="A6" s="13"/>
      <c r="B6" s="13"/>
      <c r="C6" s="13"/>
      <c r="D6" s="3"/>
    </row>
    <row r="7" spans="1:4">
      <c r="A7" s="14"/>
      <c r="B7" s="14"/>
      <c r="C7" s="14"/>
      <c r="D7" s="14"/>
    </row>
    <row r="8" spans="1:4">
      <c r="A8" s="15"/>
      <c r="B8" s="3"/>
      <c r="C8" s="15"/>
      <c r="D8" s="15"/>
    </row>
    <row r="9" spans="1:4">
      <c r="A9" s="15"/>
      <c r="B9" s="13"/>
      <c r="C9" s="15"/>
      <c r="D9" s="15"/>
    </row>
    <row r="10" spans="1:4">
      <c r="A10" s="43"/>
      <c r="B10" s="40"/>
      <c r="C10" s="43"/>
      <c r="D10" s="14"/>
    </row>
    <row r="11" spans="1:4">
      <c r="A11" s="43"/>
      <c r="B11" s="40"/>
      <c r="C11" s="43"/>
      <c r="D11" s="14"/>
    </row>
    <row r="12" spans="1:4">
      <c r="A12" s="14"/>
      <c r="B12" s="3"/>
      <c r="C12" s="14"/>
      <c r="D12" s="14"/>
    </row>
    <row r="13" spans="1:4">
      <c r="A13" s="14"/>
      <c r="B13" s="3"/>
      <c r="C13" s="14"/>
      <c r="D13" s="14"/>
    </row>
    <row r="14" spans="1:4">
      <c r="A14" s="15"/>
      <c r="B14" s="13"/>
      <c r="C14" s="15"/>
      <c r="D14" s="15"/>
    </row>
    <row r="15" spans="1:4">
      <c r="A15" s="15"/>
      <c r="B15" s="3"/>
      <c r="C15" s="14"/>
      <c r="D15" s="14"/>
    </row>
    <row r="16" spans="1:4">
      <c r="A16" s="15"/>
      <c r="B16" s="3"/>
      <c r="C16" s="15"/>
      <c r="D16" s="15"/>
    </row>
    <row r="17" spans="1:4">
      <c r="A17" s="15"/>
      <c r="B17" s="40"/>
      <c r="C17" s="15"/>
      <c r="D17" s="15"/>
    </row>
    <row r="18" spans="1:4">
      <c r="A18" s="15"/>
      <c r="B18" s="3"/>
      <c r="C18" s="14"/>
      <c r="D18" s="14"/>
    </row>
    <row r="19" spans="1:4">
      <c r="A19" s="15"/>
      <c r="B19" s="3"/>
      <c r="C19" s="14"/>
      <c r="D19" s="14"/>
    </row>
    <row r="20" spans="1:4">
      <c r="A20" s="15"/>
      <c r="B20" s="40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2016-01-22T01:24:30Z</cp:lastPrinted>
  <dcterms:created xsi:type="dcterms:W3CDTF">2011-07-25T05:21:17Z</dcterms:created>
  <dcterms:modified xsi:type="dcterms:W3CDTF">2020-02-02T08:52:30Z</dcterms:modified>
</cp:coreProperties>
</file>