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" sheetId="8" r:id="rId8"/>
    <sheet name="Допол.раб." sheetId="9" r:id="rId9"/>
  </sheets>
  <calcPr calcId="124519"/>
</workbook>
</file>

<file path=xl/calcChain.xml><?xml version="1.0" encoding="utf-8"?>
<calcChain xmlns="http://schemas.openxmlformats.org/spreadsheetml/2006/main">
  <c r="D10" i="2"/>
  <c r="C10"/>
  <c r="C9" i="3"/>
  <c r="D12" i="1"/>
  <c r="C12"/>
  <c r="D12" i="6"/>
  <c r="D8" i="1"/>
  <c r="D10" i="6"/>
  <c r="D8"/>
  <c r="D4" i="5"/>
  <c r="N23"/>
  <c r="N22"/>
  <c r="N21"/>
  <c r="N20"/>
  <c r="M19"/>
  <c r="L19"/>
  <c r="K19"/>
  <c r="J19"/>
  <c r="I19"/>
  <c r="H19"/>
  <c r="G19"/>
  <c r="F19"/>
  <c r="E19"/>
  <c r="D19"/>
  <c r="C19"/>
  <c r="B19"/>
  <c r="M4"/>
  <c r="N18"/>
  <c r="N17"/>
  <c r="N12"/>
  <c r="N8"/>
  <c r="B4"/>
  <c r="M14"/>
  <c r="L14"/>
  <c r="K14"/>
  <c r="J14"/>
  <c r="I14"/>
  <c r="H14"/>
  <c r="G14"/>
  <c r="F14"/>
  <c r="E14"/>
  <c r="D14"/>
  <c r="C14"/>
  <c r="M9"/>
  <c r="L9"/>
  <c r="K9"/>
  <c r="J9"/>
  <c r="I9"/>
  <c r="H9"/>
  <c r="G9"/>
  <c r="F9"/>
  <c r="E9"/>
  <c r="D9"/>
  <c r="C9"/>
  <c r="L4"/>
  <c r="K4"/>
  <c r="J4"/>
  <c r="I4"/>
  <c r="H4"/>
  <c r="G4"/>
  <c r="F4"/>
  <c r="E4"/>
  <c r="C4"/>
  <c r="B14"/>
  <c r="B9"/>
  <c r="K25" l="1"/>
  <c r="H25"/>
  <c r="F25"/>
  <c r="E25"/>
  <c r="B25"/>
  <c r="G25"/>
  <c r="M25"/>
  <c r="L25"/>
  <c r="J25"/>
  <c r="I25"/>
  <c r="D25"/>
  <c r="C25"/>
  <c r="N19"/>
  <c r="N7"/>
  <c r="N24"/>
  <c r="N13"/>
  <c r="N6"/>
  <c r="N5"/>
  <c r="N4" l="1"/>
  <c r="N11" l="1"/>
  <c r="N10"/>
  <c r="N15" l="1"/>
  <c r="N16"/>
  <c r="N14"/>
  <c r="N9" l="1"/>
  <c r="N25" s="1"/>
</calcChain>
</file>

<file path=xl/sharedStrings.xml><?xml version="1.0" encoding="utf-8"?>
<sst xmlns="http://schemas.openxmlformats.org/spreadsheetml/2006/main" count="124" uniqueCount="78">
  <si>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</si>
  <si>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</si>
  <si>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</si>
  <si>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</si>
  <si>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</si>
  <si>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</si>
  <si>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</si>
  <si>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</si>
  <si>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</si>
  <si>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</si>
  <si>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</si>
  <si>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</si>
  <si>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</si>
  <si>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</si>
  <si>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</si>
  <si>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</si>
  <si>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</si>
  <si>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</si>
  <si>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</si>
  <si>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</si>
  <si>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</si>
  <si>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</si>
  <si>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</si>
  <si>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</si>
  <si>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</si>
  <si>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</si>
  <si>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</si>
  <si>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</si>
  <si>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</si>
  <si>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</si>
  <si>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Советская, 11</t>
  </si>
  <si>
    <t>-эл.оборудование</t>
  </si>
  <si>
    <t>-эл.оборудования</t>
  </si>
  <si>
    <t>Очистка дорог</t>
  </si>
  <si>
    <t>Кузмичева Е.А.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</si>
  <si>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</si>
  <si>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</si>
  <si>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</si>
  <si>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</si>
  <si>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</si>
  <si>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</si>
  <si>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</si>
  <si>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</si>
  <si>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</si>
  <si>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</si>
  <si>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</si>
  <si>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Советская,11</t>
  </si>
  <si>
    <t>Техническое обслуживание электрооборудования</t>
  </si>
  <si>
    <t>Текущий ремонт конструктивных элементов</t>
  </si>
  <si>
    <t>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</si>
  <si>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</si>
  <si>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</si>
  <si>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</si>
  <si>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</si>
  <si>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</si>
  <si>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</si>
  <si>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</si>
  <si>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6.ТБО</t>
  </si>
  <si>
    <t>7. Расходы по содержанию УК</t>
  </si>
  <si>
    <t>Директор ООО УК "Аркада"</t>
  </si>
  <si>
    <t>Лицевой счёт  2019г</t>
  </si>
  <si>
    <t>Лицевой счёт 2019г</t>
  </si>
  <si>
    <t>Лицевой счет. Сводный расчет  2019г</t>
  </si>
  <si>
    <t>ППР электрощитов, ремонт светильника, замена м/схемы и эл.лампы</t>
  </si>
  <si>
    <t>Ремонт светильника: замена м/схемы, замена эл.лампы</t>
  </si>
  <si>
    <t>Изготовление техпаспорта на дом</t>
  </si>
  <si>
    <t>Кв.№3.Замена участка трубопровода отопления</t>
  </si>
  <si>
    <t>ППР электроосвещения</t>
  </si>
  <si>
    <t>Запуск системы отопления</t>
  </si>
  <si>
    <t>Переоформление документов о присоединении к эл.сетям</t>
  </si>
  <si>
    <t>Замена общедомового водосчетчика ХВС</t>
  </si>
  <si>
    <t>Установка канализационных труб на чердаке, закрытие слухового окна</t>
  </si>
  <si>
    <t>Прочистка канализации из подъезда в колодец</t>
  </si>
  <si>
    <t>Итого:</t>
  </si>
  <si>
    <t>Кв.№7.Замена деревянного перекрытия</t>
  </si>
  <si>
    <t>Кв.№7.Ремонт потолка с окраской</t>
  </si>
  <si>
    <t>Кв.№7.Демонтаж и монтаж эл.проводки</t>
  </si>
  <si>
    <t>Уборка снега и сосулек с крыши дома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</si>
</sst>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8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9" fillId="0" borderId="1" xfId="0" applyFont="1" applyFill="1" applyBorder="1"/>
    <xf numFmtId="0" fontId="8" fillId="0" borderId="1" xfId="0" applyFont="1" applyFill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2" fontId="9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5"/>
  <sheetViews>
    <sheetView workbookViewId="0">
      <selection activeCell="B15" sqref="B15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15.95" customHeight="1">
      <c r="A3" s="1"/>
      <c r="B3" s="77" t="s">
        <v>4</v>
      </c>
      <c r="C3" s="77"/>
      <c r="D3" s="77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 ht="15.75">
      <c r="A5" s="8"/>
      <c r="B5" s="46" t="s">
        <v>11</v>
      </c>
      <c r="C5" s="8"/>
      <c r="D5" s="8"/>
      <c r="E5" s="1"/>
      <c r="F5" s="1"/>
      <c r="G5" s="1"/>
      <c r="H5" s="1"/>
    </row>
    <row r="6" spans="1:8">
      <c r="A6" s="52">
        <v>1</v>
      </c>
      <c r="B6" s="52" t="s">
        <v>66</v>
      </c>
      <c r="C6" s="52">
        <v>3460.5</v>
      </c>
      <c r="D6" s="53">
        <v>3460.5</v>
      </c>
      <c r="E6" s="6"/>
      <c r="F6" s="1"/>
    </row>
    <row r="7" spans="1:8" s="5" customFormat="1">
      <c r="A7" s="52"/>
      <c r="B7" s="53" t="s">
        <v>12</v>
      </c>
      <c r="C7" s="52"/>
      <c r="D7" s="53"/>
      <c r="E7" s="11"/>
      <c r="F7" s="4"/>
    </row>
    <row r="8" spans="1:8" s="5" customFormat="1">
      <c r="A8" s="52">
        <v>1</v>
      </c>
      <c r="B8" s="52" t="s">
        <v>68</v>
      </c>
      <c r="C8" s="52">
        <v>65.180000000000007</v>
      </c>
      <c r="D8" s="53">
        <f>D6+C8</f>
        <v>3525.68</v>
      </c>
      <c r="E8" s="4"/>
      <c r="F8" s="4"/>
    </row>
    <row r="9" spans="1:8">
      <c r="A9" s="52"/>
      <c r="B9" s="53" t="s">
        <v>14</v>
      </c>
      <c r="C9" s="52"/>
      <c r="D9" s="52"/>
      <c r="E9" s="1"/>
      <c r="F9" s="1"/>
    </row>
    <row r="10" spans="1:8" ht="30">
      <c r="A10" s="52">
        <v>1</v>
      </c>
      <c r="B10" s="52" t="s">
        <v>71</v>
      </c>
      <c r="C10" s="52">
        <v>1140.19</v>
      </c>
      <c r="D10" s="53"/>
      <c r="E10" s="1"/>
      <c r="F10" s="1"/>
    </row>
    <row r="11" spans="1:8">
      <c r="A11" s="52">
        <v>2</v>
      </c>
      <c r="B11" s="52" t="s">
        <v>72</v>
      </c>
      <c r="C11" s="52">
        <v>521.4</v>
      </c>
      <c r="D11" s="53"/>
      <c r="E11" s="1"/>
      <c r="F11" s="1"/>
    </row>
    <row r="12" spans="1:8">
      <c r="A12" s="52"/>
      <c r="B12" s="52" t="s">
        <v>73</v>
      </c>
      <c r="C12" s="52">
        <f>SUM(C10:C11)</f>
        <v>1661.5900000000001</v>
      </c>
      <c r="D12" s="53">
        <f>D8+C12</f>
        <v>5187.2700000000004</v>
      </c>
      <c r="E12" s="1"/>
      <c r="F12" s="1"/>
    </row>
    <row r="13" spans="1:8">
      <c r="A13" s="52"/>
      <c r="B13" s="52"/>
      <c r="C13" s="52"/>
      <c r="D13" s="53"/>
      <c r="E13" s="1"/>
      <c r="F13" s="1"/>
    </row>
    <row r="14" spans="1:8" s="5" customFormat="1">
      <c r="A14" s="52"/>
      <c r="B14" s="52"/>
      <c r="C14" s="52"/>
      <c r="D14" s="53"/>
      <c r="E14" s="4"/>
      <c r="F14" s="4"/>
    </row>
    <row r="15" spans="1:8" s="5" customFormat="1">
      <c r="A15" s="52"/>
      <c r="B15" s="52"/>
      <c r="C15" s="52"/>
      <c r="D15" s="53"/>
      <c r="E15" s="4"/>
      <c r="F15" s="4"/>
    </row>
    <row r="16" spans="1:8">
      <c r="A16" s="52"/>
      <c r="B16" s="52"/>
      <c r="C16" s="52"/>
      <c r="D16" s="52"/>
      <c r="E16" s="1"/>
      <c r="F16" s="1"/>
    </row>
    <row r="17" spans="1:6">
      <c r="A17" s="52"/>
      <c r="B17" s="52"/>
      <c r="C17" s="52"/>
      <c r="D17" s="52"/>
      <c r="E17" s="1"/>
      <c r="F17" s="1"/>
    </row>
    <row r="18" spans="1:6">
      <c r="A18" s="52"/>
      <c r="B18" s="52"/>
      <c r="C18" s="52"/>
      <c r="D18" s="53"/>
      <c r="E18" s="1"/>
      <c r="F18" s="1"/>
    </row>
    <row r="19" spans="1:6">
      <c r="A19" s="52"/>
      <c r="B19" s="52"/>
      <c r="C19" s="52"/>
      <c r="D19" s="52"/>
      <c r="E19" s="1"/>
      <c r="F19" s="1"/>
    </row>
    <row r="20" spans="1:6">
      <c r="A20" s="52"/>
      <c r="B20" s="54"/>
      <c r="C20" s="52"/>
      <c r="D20" s="52"/>
      <c r="E20" s="1"/>
      <c r="F20" s="1"/>
    </row>
    <row r="21" spans="1:6">
      <c r="A21" s="52"/>
      <c r="B21" s="52"/>
      <c r="C21" s="52"/>
      <c r="D21" s="52"/>
      <c r="E21" s="1"/>
      <c r="F21" s="1"/>
    </row>
    <row r="22" spans="1:6" s="5" customFormat="1">
      <c r="A22" s="52"/>
      <c r="B22" s="52"/>
      <c r="C22" s="52"/>
      <c r="D22" s="53"/>
      <c r="E22" s="4"/>
      <c r="F22" s="4"/>
    </row>
    <row r="23" spans="1:6">
      <c r="A23" s="52"/>
      <c r="B23" s="54"/>
      <c r="C23" s="52"/>
      <c r="D23" s="52"/>
      <c r="E23" s="1"/>
      <c r="F23" s="1"/>
    </row>
    <row r="24" spans="1:6">
      <c r="A24" s="52"/>
      <c r="B24" s="52"/>
      <c r="C24" s="52"/>
      <c r="D24" s="52"/>
      <c r="E24" s="1"/>
      <c r="F24" s="1"/>
    </row>
    <row r="25" spans="1:6">
      <c r="A25" s="52"/>
      <c r="B25" s="52"/>
      <c r="C25" s="52"/>
      <c r="D25" s="53"/>
      <c r="E25" s="1"/>
      <c r="F25" s="1"/>
    </row>
    <row r="26" spans="1:6">
      <c r="A26" s="52"/>
      <c r="B26" s="52"/>
      <c r="C26" s="52"/>
      <c r="D26" s="53"/>
      <c r="E26" s="1"/>
      <c r="F26" s="1"/>
    </row>
    <row r="27" spans="1:6">
      <c r="A27" s="52"/>
      <c r="B27" s="52"/>
      <c r="C27" s="52"/>
      <c r="D27" s="52"/>
      <c r="E27" s="1"/>
      <c r="F27" s="1"/>
    </row>
    <row r="28" spans="1:6">
      <c r="A28" s="52"/>
      <c r="B28" s="55"/>
      <c r="C28" s="52"/>
      <c r="D28" s="56"/>
      <c r="E28" s="1"/>
      <c r="F28" s="1"/>
    </row>
    <row r="29" spans="1:6">
      <c r="A29" s="52"/>
      <c r="B29" s="55"/>
      <c r="C29" s="52"/>
      <c r="D29" s="56"/>
      <c r="E29" s="1"/>
      <c r="F29" s="1"/>
    </row>
    <row r="30" spans="1:6">
      <c r="A30" s="52"/>
      <c r="B30" s="55"/>
      <c r="C30" s="52"/>
      <c r="D30" s="56"/>
      <c r="E30" s="1"/>
      <c r="F30" s="1"/>
    </row>
    <row r="31" spans="1:6">
      <c r="A31" s="52"/>
      <c r="B31" s="52"/>
      <c r="C31" s="52"/>
      <c r="D31" s="56"/>
      <c r="E31" s="1"/>
      <c r="F31" s="1"/>
    </row>
    <row r="32" spans="1:6">
      <c r="A32" s="52"/>
      <c r="B32" s="55"/>
      <c r="C32" s="52"/>
      <c r="D32" s="56"/>
      <c r="E32" s="1"/>
      <c r="F32" s="1"/>
    </row>
    <row r="33" spans="1:6">
      <c r="A33" s="52"/>
      <c r="B33" s="52"/>
      <c r="C33" s="52"/>
      <c r="D33" s="56"/>
      <c r="E33" s="1"/>
      <c r="F33" s="1"/>
    </row>
    <row r="34" spans="1:6">
      <c r="A34" s="52"/>
      <c r="B34" s="57"/>
      <c r="C34" s="53"/>
      <c r="D34" s="58"/>
      <c r="E34" s="1"/>
      <c r="F34" s="1"/>
    </row>
    <row r="35" spans="1:6">
      <c r="A35" s="52"/>
      <c r="B35" s="57"/>
      <c r="C35" s="53"/>
      <c r="D35" s="58"/>
      <c r="E35" s="1"/>
      <c r="F35" s="1"/>
    </row>
    <row r="36" spans="1:6">
      <c r="A36" s="52"/>
      <c r="B36" s="52"/>
      <c r="C36" s="52"/>
      <c r="D36" s="52"/>
      <c r="E36" s="1"/>
      <c r="F36" s="1"/>
    </row>
    <row r="37" spans="1:6">
      <c r="A37" s="52"/>
      <c r="B37" s="54"/>
      <c r="C37" s="52"/>
      <c r="D37" s="52"/>
      <c r="E37" s="1"/>
      <c r="F37" s="1"/>
    </row>
    <row r="38" spans="1:6">
      <c r="A38" s="52"/>
      <c r="B38" s="53"/>
      <c r="C38" s="53"/>
      <c r="D38" s="53"/>
      <c r="E38" s="1"/>
      <c r="F38" s="1"/>
    </row>
    <row r="39" spans="1:6">
      <c r="A39" s="53"/>
      <c r="B39" s="53"/>
      <c r="C39" s="53"/>
      <c r="D39" s="52"/>
      <c r="E39" s="1"/>
      <c r="F39" s="1"/>
    </row>
    <row r="40" spans="1:6">
      <c r="A40" s="13"/>
      <c r="B40" s="13"/>
      <c r="C40" s="13"/>
      <c r="D40" s="3"/>
      <c r="E40" s="1"/>
      <c r="F40" s="1"/>
    </row>
    <row r="41" spans="1:6">
      <c r="A41" s="13"/>
      <c r="B41" s="13"/>
      <c r="C41" s="13"/>
      <c r="D41" s="13"/>
      <c r="E41" s="1"/>
      <c r="F41" s="1"/>
    </row>
    <row r="42" spans="1:6">
      <c r="A42" s="13"/>
      <c r="B42" s="13"/>
      <c r="C42" s="40"/>
      <c r="D42" s="13"/>
      <c r="E42" s="1"/>
      <c r="F42" s="1"/>
    </row>
    <row r="43" spans="1:6">
      <c r="A43" s="13"/>
      <c r="B43" s="44"/>
      <c r="C43" s="13"/>
      <c r="D43" s="13"/>
      <c r="E43" s="1"/>
      <c r="F43" s="1"/>
    </row>
    <row r="44" spans="1:6">
      <c r="A44" s="13"/>
      <c r="B44" s="3"/>
      <c r="C44" s="3"/>
      <c r="D44" s="3"/>
      <c r="E44" s="1"/>
      <c r="F44" s="1"/>
    </row>
    <row r="45" spans="1:6">
      <c r="A45" s="13"/>
      <c r="B45" s="3"/>
      <c r="C45" s="13"/>
      <c r="D45" s="13"/>
      <c r="E45" s="1"/>
      <c r="F4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D11" sqref="D11"/>
    </sheetView>
  </sheetViews>
  <sheetFormatPr defaultRowHeight="15"/>
  <cols>
    <col min="1" max="1" width="4.28515625" customWidth="1"/>
    <col min="2" max="2" width="47.28515625" customWidth="1"/>
    <col min="4" max="4" width="13.7109375" customWidth="1"/>
  </cols>
  <sheetData>
    <row r="1" spans="1:8" ht="21">
      <c r="A1" s="1"/>
      <c r="B1" s="78" t="s">
        <v>60</v>
      </c>
      <c r="C1" s="78"/>
      <c r="D1" s="78"/>
      <c r="E1" s="7"/>
      <c r="F1" s="7"/>
      <c r="G1" s="7"/>
      <c r="H1" s="7"/>
    </row>
    <row r="2" spans="1:8" ht="15.75">
      <c r="A2" s="1"/>
      <c r="B2" s="2" t="s">
        <v>30</v>
      </c>
      <c r="C2" s="1"/>
      <c r="D2" s="1"/>
      <c r="E2" s="1"/>
      <c r="F2" s="1"/>
      <c r="G2" s="1"/>
      <c r="H2" s="1"/>
    </row>
    <row r="3" spans="1:8" ht="28.9" customHeight="1">
      <c r="A3" s="1"/>
      <c r="B3" s="77" t="s">
        <v>6</v>
      </c>
      <c r="C3" s="77"/>
      <c r="D3" s="77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9</v>
      </c>
      <c r="C5" s="8"/>
      <c r="D5" s="8"/>
      <c r="E5" s="1"/>
      <c r="F5" s="1"/>
      <c r="G5" s="1"/>
      <c r="H5" s="1"/>
    </row>
    <row r="6" spans="1:8" s="1" customFormat="1">
      <c r="A6" s="52">
        <v>1</v>
      </c>
      <c r="B6" s="52" t="s">
        <v>65</v>
      </c>
      <c r="C6" s="52">
        <v>5087.34</v>
      </c>
      <c r="D6" s="53">
        <v>5087.34</v>
      </c>
    </row>
    <row r="7" spans="1:8" s="4" customFormat="1">
      <c r="A7" s="53"/>
      <c r="B7" s="53" t="s">
        <v>15</v>
      </c>
      <c r="C7" s="53"/>
      <c r="D7" s="53"/>
    </row>
    <row r="8" spans="1:8" s="4" customFormat="1">
      <c r="A8" s="52">
        <v>1</v>
      </c>
      <c r="B8" s="52" t="s">
        <v>77</v>
      </c>
      <c r="C8" s="52">
        <v>782.1</v>
      </c>
      <c r="D8" s="53"/>
    </row>
    <row r="9" spans="1:8" s="1" customFormat="1" ht="19.5" customHeight="1">
      <c r="A9" s="52">
        <v>2</v>
      </c>
      <c r="B9" s="52" t="s">
        <v>77</v>
      </c>
      <c r="C9" s="52">
        <v>391.05</v>
      </c>
      <c r="D9" s="52"/>
    </row>
    <row r="10" spans="1:8" s="1" customFormat="1">
      <c r="A10" s="52"/>
      <c r="B10" s="52" t="s">
        <v>73</v>
      </c>
      <c r="C10" s="52">
        <f>SUM(C8:C9)</f>
        <v>1173.1500000000001</v>
      </c>
      <c r="D10" s="53">
        <f>D6+C10</f>
        <v>6260.49</v>
      </c>
    </row>
    <row r="11" spans="1:8" s="1" customFormat="1">
      <c r="A11" s="52"/>
      <c r="B11" s="53"/>
      <c r="C11" s="52"/>
      <c r="D11" s="53"/>
    </row>
    <row r="12" spans="1:8" s="1" customFormat="1">
      <c r="A12" s="52"/>
      <c r="B12" s="52"/>
      <c r="C12" s="52"/>
      <c r="D12" s="53"/>
    </row>
    <row r="13" spans="1:8" s="4" customFormat="1">
      <c r="A13" s="52"/>
      <c r="B13" s="53"/>
      <c r="C13" s="52"/>
      <c r="D13" s="53"/>
    </row>
    <row r="14" spans="1:8" s="4" customFormat="1">
      <c r="A14" s="52"/>
      <c r="B14" s="52"/>
      <c r="C14" s="52"/>
      <c r="D14" s="53"/>
    </row>
    <row r="15" spans="1:8" s="1" customFormat="1">
      <c r="A15" s="52"/>
      <c r="B15" s="53"/>
      <c r="C15" s="52"/>
      <c r="D15" s="53"/>
    </row>
    <row r="16" spans="1:8" s="1" customFormat="1">
      <c r="A16" s="52"/>
      <c r="B16" s="52"/>
      <c r="C16" s="52"/>
      <c r="D16" s="53"/>
    </row>
    <row r="17" spans="1:4" s="1" customFormat="1">
      <c r="A17" s="52"/>
      <c r="B17" s="53"/>
      <c r="C17" s="52"/>
      <c r="D17" s="53"/>
    </row>
    <row r="18" spans="1:4" s="1" customFormat="1">
      <c r="A18" s="52"/>
      <c r="B18" s="52"/>
      <c r="C18" s="52"/>
      <c r="D18" s="52"/>
    </row>
    <row r="19" spans="1:4" s="4" customFormat="1">
      <c r="A19" s="53"/>
      <c r="B19" s="52"/>
      <c r="C19" s="52"/>
      <c r="D19" s="53"/>
    </row>
    <row r="20" spans="1:4" s="1" customFormat="1">
      <c r="A20" s="52"/>
      <c r="B20" s="53"/>
      <c r="C20" s="52"/>
      <c r="D20" s="53"/>
    </row>
    <row r="21" spans="1:4" s="1" customFormat="1">
      <c r="A21" s="52"/>
      <c r="B21" s="53"/>
      <c r="C21" s="52"/>
      <c r="D21" s="52"/>
    </row>
    <row r="22" spans="1:4" s="1" customFormat="1">
      <c r="A22" s="52"/>
      <c r="B22" s="52"/>
      <c r="C22" s="52"/>
      <c r="D22" s="53"/>
    </row>
    <row r="23" spans="1:4" s="1" customFormat="1">
      <c r="A23" s="53"/>
      <c r="B23" s="53"/>
      <c r="C23" s="53"/>
      <c r="D23" s="53"/>
    </row>
    <row r="24" spans="1:4" s="1" customFormat="1" ht="15.75" customHeight="1">
      <c r="A24" s="52"/>
      <c r="B24" s="52"/>
      <c r="C24" s="52"/>
      <c r="D24" s="52"/>
    </row>
    <row r="25" spans="1:4" s="1" customFormat="1">
      <c r="A25" s="52"/>
      <c r="B25" s="53"/>
      <c r="C25" s="53"/>
      <c r="D25" s="53"/>
    </row>
    <row r="26" spans="1:4" s="1" customFormat="1">
      <c r="A26" s="52"/>
      <c r="B26" s="52"/>
      <c r="C26" s="53"/>
      <c r="D26" s="53"/>
    </row>
    <row r="27" spans="1:4">
      <c r="A27" s="59"/>
      <c r="B27" s="60"/>
      <c r="C27" s="59"/>
      <c r="D27" s="59"/>
    </row>
    <row r="28" spans="1:4">
      <c r="A28" s="59"/>
      <c r="B28" s="61"/>
      <c r="C28" s="59"/>
      <c r="D28" s="59"/>
    </row>
    <row r="29" spans="1:4">
      <c r="A29" s="59"/>
      <c r="B29" s="61"/>
      <c r="C29" s="59"/>
      <c r="D29" s="59"/>
    </row>
    <row r="30" spans="1:4">
      <c r="A30" s="59"/>
      <c r="B30" s="61"/>
      <c r="C30" s="59"/>
      <c r="D30" s="59"/>
    </row>
    <row r="31" spans="1:4">
      <c r="A31" s="59"/>
      <c r="B31" s="60"/>
      <c r="C31" s="62"/>
      <c r="D31" s="62"/>
    </row>
    <row r="32" spans="1:4">
      <c r="A32" s="59"/>
      <c r="B32" s="60"/>
      <c r="C32" s="59"/>
      <c r="D32" s="59"/>
    </row>
    <row r="33" spans="1:4">
      <c r="A33" s="59"/>
      <c r="B33" s="61"/>
      <c r="C33" s="59"/>
      <c r="D33" s="59"/>
    </row>
    <row r="34" spans="1:4">
      <c r="A34" s="59"/>
      <c r="B34" s="60"/>
      <c r="C34" s="62"/>
      <c r="D34" s="6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9"/>
  <sheetViews>
    <sheetView workbookViewId="0">
      <selection activeCell="C13" sqref="C13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78" t="s">
        <v>60</v>
      </c>
      <c r="C1" s="78"/>
      <c r="D1" s="78"/>
    </row>
    <row r="2" spans="1:4" ht="15.75">
      <c r="A2" s="1"/>
      <c r="B2" s="2" t="s">
        <v>30</v>
      </c>
      <c r="C2" s="1"/>
      <c r="D2" s="1"/>
    </row>
    <row r="3" spans="1:4">
      <c r="A3" s="1"/>
      <c r="B3" s="77" t="s">
        <v>47</v>
      </c>
      <c r="C3" s="77"/>
      <c r="D3" s="77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8"/>
      <c r="B5" s="3" t="s">
        <v>5</v>
      </c>
      <c r="C5" s="8"/>
      <c r="D5" s="8"/>
    </row>
    <row r="6" spans="1:4" ht="30">
      <c r="A6" s="52">
        <v>1</v>
      </c>
      <c r="B6" s="52" t="s">
        <v>63</v>
      </c>
      <c r="C6" s="52">
        <v>665.77</v>
      </c>
      <c r="D6" s="53">
        <v>665.77</v>
      </c>
    </row>
    <row r="7" spans="1:4">
      <c r="A7" s="53"/>
      <c r="B7" s="53" t="s">
        <v>3</v>
      </c>
      <c r="C7" s="53"/>
      <c r="D7" s="53"/>
    </row>
    <row r="8" spans="1:4" ht="30">
      <c r="A8" s="52">
        <v>1</v>
      </c>
      <c r="B8" s="52" t="s">
        <v>64</v>
      </c>
      <c r="C8" s="52">
        <v>665.2</v>
      </c>
      <c r="D8" s="53">
        <f>D6+C8</f>
        <v>1330.97</v>
      </c>
    </row>
    <row r="9" spans="1:4">
      <c r="A9" s="52"/>
      <c r="B9" s="53" t="s">
        <v>11</v>
      </c>
      <c r="C9" s="52"/>
      <c r="D9" s="52"/>
    </row>
    <row r="10" spans="1:4">
      <c r="A10" s="52">
        <v>1</v>
      </c>
      <c r="B10" s="52" t="s">
        <v>67</v>
      </c>
      <c r="C10" s="52">
        <v>260.7</v>
      </c>
      <c r="D10" s="53">
        <f>D8+C10</f>
        <v>1591.67</v>
      </c>
    </row>
    <row r="11" spans="1:4">
      <c r="A11" s="52"/>
      <c r="B11" s="53" t="s">
        <v>13</v>
      </c>
      <c r="C11" s="52"/>
      <c r="D11" s="52"/>
    </row>
    <row r="12" spans="1:4" ht="30">
      <c r="A12" s="52">
        <v>1</v>
      </c>
      <c r="B12" s="52" t="s">
        <v>69</v>
      </c>
      <c r="C12" s="52">
        <v>1000</v>
      </c>
      <c r="D12" s="53">
        <f>D10+C12</f>
        <v>2591.67</v>
      </c>
    </row>
    <row r="13" spans="1:4">
      <c r="A13" s="53"/>
      <c r="B13" s="52"/>
      <c r="C13" s="52"/>
      <c r="D13" s="53"/>
    </row>
    <row r="14" spans="1:4">
      <c r="A14" s="52"/>
      <c r="B14" s="52"/>
      <c r="C14" s="52"/>
      <c r="D14" s="52"/>
    </row>
    <row r="15" spans="1:4">
      <c r="A15" s="52"/>
      <c r="B15" s="53"/>
      <c r="C15" s="53"/>
      <c r="D15" s="53"/>
    </row>
    <row r="16" spans="1:4">
      <c r="A16" s="52"/>
      <c r="B16" s="53"/>
      <c r="C16" s="52"/>
      <c r="D16" s="52"/>
    </row>
    <row r="17" spans="1:4">
      <c r="A17" s="52"/>
      <c r="B17" s="52"/>
      <c r="C17" s="52"/>
      <c r="D17" s="52"/>
    </row>
    <row r="18" spans="1:4">
      <c r="A18" s="53"/>
      <c r="B18" s="53"/>
      <c r="C18" s="53"/>
      <c r="D18" s="53"/>
    </row>
    <row r="19" spans="1:4">
      <c r="A19" s="52"/>
      <c r="B19" s="53"/>
      <c r="C19" s="52"/>
      <c r="D19" s="52"/>
    </row>
    <row r="20" spans="1:4">
      <c r="A20" s="52"/>
      <c r="B20" s="52"/>
      <c r="C20" s="52"/>
      <c r="D20" s="52"/>
    </row>
    <row r="21" spans="1:4">
      <c r="A21" s="52"/>
      <c r="B21" s="53"/>
      <c r="C21" s="53"/>
      <c r="D21" s="53"/>
    </row>
    <row r="22" spans="1:4">
      <c r="A22" s="53"/>
      <c r="B22" s="53"/>
      <c r="C22" s="53"/>
      <c r="D22" s="53"/>
    </row>
    <row r="23" spans="1:4">
      <c r="A23" s="52"/>
      <c r="B23" s="52"/>
      <c r="C23" s="52"/>
      <c r="D23" s="52"/>
    </row>
    <row r="24" spans="1:4">
      <c r="A24" s="52"/>
      <c r="B24" s="53"/>
      <c r="C24" s="53"/>
      <c r="D24" s="53"/>
    </row>
    <row r="25" spans="1:4">
      <c r="A25" s="52"/>
      <c r="B25" s="52"/>
      <c r="C25" s="53"/>
      <c r="D25" s="53"/>
    </row>
    <row r="26" spans="1:4">
      <c r="A26" s="59"/>
      <c r="B26" s="60"/>
      <c r="C26" s="59"/>
      <c r="D26" s="59"/>
    </row>
    <row r="27" spans="1:4">
      <c r="A27" s="59"/>
      <c r="B27" s="61"/>
      <c r="C27" s="59"/>
      <c r="D27" s="59"/>
    </row>
    <row r="28" spans="1:4">
      <c r="A28" s="59"/>
      <c r="B28" s="61"/>
      <c r="C28" s="59"/>
      <c r="D28" s="59"/>
    </row>
    <row r="29" spans="1:4">
      <c r="A29" s="59"/>
      <c r="B29" s="61"/>
      <c r="C29" s="59"/>
      <c r="D29" s="59"/>
    </row>
    <row r="30" spans="1:4">
      <c r="A30" s="59"/>
      <c r="B30" s="60"/>
      <c r="C30" s="62"/>
      <c r="D30" s="62"/>
    </row>
    <row r="31" spans="1:4">
      <c r="A31" s="59"/>
      <c r="B31" s="60"/>
      <c r="C31" s="59"/>
      <c r="D31" s="59"/>
    </row>
    <row r="32" spans="1:4">
      <c r="A32" s="59"/>
      <c r="B32" s="61"/>
      <c r="C32" s="59"/>
      <c r="D32" s="59"/>
    </row>
    <row r="33" spans="1:4">
      <c r="A33" s="59"/>
      <c r="B33" s="60"/>
      <c r="C33" s="62"/>
      <c r="D33" s="62"/>
    </row>
    <row r="34" spans="1:4">
      <c r="A34" s="63"/>
      <c r="B34" s="63"/>
      <c r="C34" s="63"/>
      <c r="D34" s="63"/>
    </row>
    <row r="35" spans="1:4">
      <c r="A35" s="63"/>
      <c r="B35" s="63"/>
      <c r="C35" s="63"/>
      <c r="D35" s="63"/>
    </row>
    <row r="36" spans="1:4">
      <c r="A36" s="63"/>
      <c r="B36" s="63"/>
      <c r="C36" s="63"/>
      <c r="D36" s="63"/>
    </row>
    <row r="37" spans="1:4">
      <c r="A37" s="63"/>
      <c r="B37" s="63"/>
      <c r="C37" s="63"/>
      <c r="D37" s="63"/>
    </row>
    <row r="38" spans="1:4">
      <c r="A38" s="63"/>
      <c r="B38" s="63"/>
      <c r="C38" s="63"/>
      <c r="D38" s="63"/>
    </row>
    <row r="39" spans="1:4">
      <c r="A39" s="63"/>
      <c r="B39" s="63"/>
      <c r="C39" s="63"/>
      <c r="D39" s="6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D9" sqref="D9"/>
    </sheetView>
  </sheetViews>
  <sheetFormatPr defaultRowHeight="1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>
      <c r="A1" s="1"/>
      <c r="B1" s="80" t="s">
        <v>60</v>
      </c>
      <c r="C1" s="80"/>
      <c r="D1" s="80"/>
      <c r="E1" s="7"/>
      <c r="F1" s="7"/>
      <c r="G1" s="7"/>
      <c r="H1" s="7"/>
    </row>
    <row r="2" spans="1:8" ht="21.6" customHeight="1">
      <c r="A2" s="6"/>
      <c r="B2" s="79" t="s">
        <v>30</v>
      </c>
      <c r="C2" s="79"/>
      <c r="D2" s="79"/>
      <c r="E2" s="1"/>
      <c r="F2" s="1"/>
      <c r="G2" s="1"/>
      <c r="H2" s="1"/>
    </row>
    <row r="3" spans="1:8" ht="17.25" customHeight="1">
      <c r="A3" s="6"/>
      <c r="B3" s="80" t="s">
        <v>48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>
      <c r="A5" s="53"/>
      <c r="B5" s="53" t="s">
        <v>15</v>
      </c>
      <c r="C5" s="53"/>
      <c r="D5" s="65"/>
      <c r="E5" s="1"/>
      <c r="F5" s="1"/>
      <c r="G5" s="1"/>
      <c r="H5" s="1"/>
    </row>
    <row r="6" spans="1:8">
      <c r="A6" s="52">
        <v>1</v>
      </c>
      <c r="B6" s="52" t="s">
        <v>74</v>
      </c>
      <c r="C6" s="66">
        <v>26286.23</v>
      </c>
      <c r="D6" s="53"/>
    </row>
    <row r="7" spans="1:8">
      <c r="A7" s="62">
        <v>2</v>
      </c>
      <c r="B7" s="59" t="s">
        <v>75</v>
      </c>
      <c r="C7" s="67">
        <v>25511.84</v>
      </c>
      <c r="D7" s="62"/>
    </row>
    <row r="8" spans="1:8">
      <c r="A8" s="59">
        <v>3</v>
      </c>
      <c r="B8" s="52" t="s">
        <v>76</v>
      </c>
      <c r="C8" s="67">
        <v>308.36</v>
      </c>
      <c r="D8" s="68"/>
    </row>
    <row r="9" spans="1:8">
      <c r="A9" s="69"/>
      <c r="B9" s="70" t="s">
        <v>73</v>
      </c>
      <c r="C9" s="84">
        <f>SUM(C6:C8)</f>
        <v>52106.43</v>
      </c>
      <c r="D9" s="62">
        <v>52106.43</v>
      </c>
    </row>
    <row r="10" spans="1:8">
      <c r="A10" s="71"/>
      <c r="B10" s="72"/>
      <c r="C10" s="73"/>
      <c r="D10" s="74"/>
    </row>
    <row r="11" spans="1:8">
      <c r="A11" s="59"/>
      <c r="B11" s="52"/>
      <c r="C11" s="59"/>
      <c r="D11" s="59"/>
    </row>
    <row r="12" spans="1:8">
      <c r="A12" s="59"/>
      <c r="B12" s="59"/>
      <c r="C12" s="59"/>
      <c r="D12" s="62"/>
    </row>
    <row r="13" spans="1:8">
      <c r="A13" s="59"/>
      <c r="B13" s="59"/>
      <c r="C13" s="59"/>
      <c r="D13" s="59"/>
    </row>
    <row r="14" spans="1:8">
      <c r="A14" s="59"/>
      <c r="B14" s="62"/>
      <c r="C14" s="62"/>
      <c r="D14" s="62"/>
    </row>
    <row r="15" spans="1:8">
      <c r="A15" s="59"/>
      <c r="B15" s="62"/>
      <c r="C15" s="59"/>
      <c r="D15" s="59"/>
    </row>
    <row r="16" spans="1:8">
      <c r="A16" s="59"/>
      <c r="B16" s="54"/>
      <c r="C16" s="59"/>
      <c r="D16" s="59"/>
    </row>
    <row r="17" spans="1:4">
      <c r="A17" s="59"/>
      <c r="B17" s="59"/>
      <c r="C17" s="59"/>
      <c r="D17" s="59"/>
    </row>
    <row r="18" spans="1:4">
      <c r="A18" s="59"/>
      <c r="B18" s="62"/>
      <c r="C18" s="62"/>
      <c r="D18" s="62"/>
    </row>
    <row r="19" spans="1:4">
      <c r="A19" s="59"/>
      <c r="B19" s="62"/>
      <c r="C19" s="59"/>
      <c r="D19" s="59"/>
    </row>
    <row r="20" spans="1:4">
      <c r="A20" s="59"/>
      <c r="B20" s="61"/>
      <c r="C20" s="59"/>
      <c r="D20" s="59"/>
    </row>
    <row r="21" spans="1:4">
      <c r="A21" s="59"/>
      <c r="B21" s="52"/>
      <c r="C21" s="59"/>
      <c r="D21" s="59"/>
    </row>
    <row r="22" spans="1:4">
      <c r="A22" s="59"/>
      <c r="B22" s="62"/>
      <c r="C22" s="62"/>
      <c r="D22" s="62"/>
    </row>
    <row r="23" spans="1:4">
      <c r="A23" s="59"/>
      <c r="B23" s="75"/>
      <c r="C23" s="59"/>
      <c r="D23" s="59"/>
    </row>
    <row r="24" spans="1:4">
      <c r="A24" s="59"/>
      <c r="B24" s="61"/>
      <c r="C24" s="59"/>
      <c r="D24" s="59"/>
    </row>
    <row r="25" spans="1:4">
      <c r="A25" s="59"/>
      <c r="B25" s="52"/>
      <c r="C25" s="59"/>
      <c r="D25" s="62"/>
    </row>
    <row r="26" spans="1:4">
      <c r="A26" s="59"/>
      <c r="B26" s="75"/>
      <c r="C26" s="62"/>
      <c r="D26" s="62"/>
    </row>
    <row r="27" spans="1:4">
      <c r="A27" s="59"/>
      <c r="B27" s="76"/>
      <c r="C27" s="59"/>
      <c r="D27" s="59"/>
    </row>
    <row r="28" spans="1:4">
      <c r="A28" s="59"/>
      <c r="B28" s="75"/>
      <c r="C28" s="62"/>
      <c r="D28" s="62"/>
    </row>
    <row r="29" spans="1:4">
      <c r="A29" s="59"/>
      <c r="B29" s="75"/>
      <c r="C29" s="59"/>
      <c r="D29" s="59"/>
    </row>
    <row r="30" spans="1:4">
      <c r="A30" s="59"/>
      <c r="B30" s="76"/>
      <c r="C30" s="59"/>
      <c r="D30" s="59"/>
    </row>
    <row r="31" spans="1:4">
      <c r="A31" s="59"/>
      <c r="B31" s="75"/>
      <c r="C31" s="62"/>
      <c r="D31" s="6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B17" sqref="B17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0" t="s">
        <v>60</v>
      </c>
      <c r="C1" s="80"/>
      <c r="D1" s="80"/>
    </row>
    <row r="2" spans="1:4" ht="15.75">
      <c r="A2" s="6"/>
      <c r="B2" s="79" t="s">
        <v>30</v>
      </c>
      <c r="C2" s="79"/>
      <c r="D2" s="79"/>
    </row>
    <row r="3" spans="1:4" ht="15.75">
      <c r="A3" s="6"/>
      <c r="B3" s="80" t="s">
        <v>48</v>
      </c>
      <c r="C3" s="80"/>
      <c r="D3" s="80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10"/>
      <c r="C5" s="10"/>
      <c r="D5" s="10"/>
    </row>
    <row r="6" spans="1:4">
      <c r="A6" s="3"/>
      <c r="B6" s="3"/>
      <c r="C6" s="21"/>
      <c r="D6" s="3"/>
    </row>
    <row r="7" spans="1:4">
      <c r="A7" s="14"/>
      <c r="B7" s="14"/>
      <c r="C7" s="22"/>
      <c r="D7" s="14"/>
    </row>
    <row r="8" spans="1:4">
      <c r="A8" s="15"/>
      <c r="B8" s="40"/>
      <c r="C8" s="18"/>
      <c r="D8" s="19"/>
    </row>
    <row r="9" spans="1:4">
      <c r="A9" s="41"/>
      <c r="B9" s="42"/>
      <c r="C9" s="14"/>
      <c r="D9" s="14"/>
    </row>
    <row r="10" spans="1:4">
      <c r="A10" s="16"/>
      <c r="B10" s="23"/>
      <c r="C10" s="17"/>
      <c r="D10" s="20"/>
    </row>
    <row r="11" spans="1:4">
      <c r="A11" s="15"/>
      <c r="B11" s="13"/>
      <c r="C11" s="15"/>
      <c r="D11" s="15"/>
    </row>
    <row r="12" spans="1:4">
      <c r="A12" s="15"/>
      <c r="B12" s="15"/>
      <c r="C12" s="15"/>
      <c r="D12" s="15"/>
    </row>
    <row r="13" spans="1:4">
      <c r="A13" s="15"/>
      <c r="B13" s="15"/>
      <c r="C13" s="15"/>
      <c r="D13" s="15"/>
    </row>
    <row r="14" spans="1:4">
      <c r="A14" s="15"/>
      <c r="B14" s="14"/>
      <c r="C14" s="14"/>
      <c r="D14" s="14"/>
    </row>
    <row r="15" spans="1:4">
      <c r="A15" s="15"/>
      <c r="B15" s="14"/>
      <c r="C15" s="15"/>
      <c r="D15" s="15"/>
    </row>
    <row r="16" spans="1:4">
      <c r="A16" s="15"/>
      <c r="B16" s="44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4"/>
      <c r="C18" s="14"/>
      <c r="D18" s="14"/>
    </row>
    <row r="19" spans="1:4">
      <c r="A19" s="15"/>
      <c r="B19" s="14"/>
      <c r="C19" s="15"/>
      <c r="D19" s="15"/>
    </row>
    <row r="20" spans="1:4">
      <c r="A20" s="15"/>
      <c r="B20" s="24"/>
      <c r="C20" s="15"/>
      <c r="D20" s="15"/>
    </row>
    <row r="21" spans="1:4">
      <c r="A21" s="15"/>
      <c r="B21" s="13"/>
      <c r="C21" s="15"/>
      <c r="D21" s="15"/>
    </row>
    <row r="22" spans="1:4">
      <c r="A22" s="15"/>
      <c r="B22" s="14"/>
      <c r="C22" s="14"/>
      <c r="D22" s="14"/>
    </row>
    <row r="23" spans="1:4">
      <c r="A23" s="15"/>
      <c r="B23" s="25"/>
      <c r="C23" s="15"/>
      <c r="D23" s="15"/>
    </row>
    <row r="24" spans="1:4">
      <c r="A24" s="15"/>
      <c r="B24" s="24"/>
      <c r="C24" s="15"/>
      <c r="D24" s="15"/>
    </row>
    <row r="25" spans="1:4">
      <c r="A25" s="15"/>
      <c r="B25" s="40"/>
      <c r="C25" s="43"/>
      <c r="D25" s="14"/>
    </row>
    <row r="26" spans="1:4">
      <c r="A26" s="15"/>
      <c r="B26" s="25"/>
      <c r="C26" s="14"/>
      <c r="D26" s="14"/>
    </row>
    <row r="27" spans="1:4">
      <c r="A27" s="15"/>
      <c r="B27" s="27"/>
      <c r="C27" s="15"/>
      <c r="D27" s="15"/>
    </row>
    <row r="28" spans="1:4">
      <c r="A28" s="15"/>
      <c r="B28" s="25"/>
      <c r="C28" s="14"/>
      <c r="D28" s="14"/>
    </row>
    <row r="29" spans="1:4">
      <c r="A29" s="15"/>
      <c r="B29" s="25"/>
      <c r="C29" s="15"/>
      <c r="D29" s="15"/>
    </row>
    <row r="30" spans="1:4">
      <c r="A30" s="15"/>
      <c r="B30" s="34"/>
      <c r="C30" s="15"/>
      <c r="D30" s="15"/>
    </row>
    <row r="31" spans="1:4">
      <c r="A31" s="15"/>
      <c r="B31" s="25"/>
      <c r="C31" s="14"/>
      <c r="D31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C7" sqref="C7"/>
    </sheetView>
  </sheetViews>
  <sheetFormatPr defaultRowHeight="15"/>
  <cols>
    <col min="1" max="1" width="3.7109375" customWidth="1"/>
    <col min="2" max="2" width="49.42578125" customWidth="1"/>
    <col min="4" max="4" width="12.7109375" customWidth="1"/>
  </cols>
  <sheetData>
    <row r="1" spans="1:8" ht="21">
      <c r="A1" s="1"/>
      <c r="B1" s="80" t="s">
        <v>61</v>
      </c>
      <c r="C1" s="80"/>
      <c r="D1" s="80"/>
      <c r="E1" s="7"/>
      <c r="F1" s="7"/>
      <c r="G1" s="7"/>
      <c r="H1" s="7"/>
    </row>
    <row r="2" spans="1:8" ht="15.75">
      <c r="A2" s="6"/>
      <c r="B2" s="79" t="s">
        <v>30</v>
      </c>
      <c r="C2" s="79"/>
      <c r="D2" s="79"/>
      <c r="E2" s="1"/>
      <c r="F2" s="1"/>
      <c r="G2" s="1"/>
      <c r="H2" s="1"/>
    </row>
    <row r="3" spans="1:8" ht="15.75">
      <c r="A3" s="6"/>
      <c r="B3" s="80" t="s">
        <v>49</v>
      </c>
      <c r="C3" s="80"/>
      <c r="D3" s="80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>
      <c r="A5" s="52"/>
      <c r="B5" s="53" t="s">
        <v>14</v>
      </c>
      <c r="C5" s="53"/>
      <c r="D5" s="64"/>
      <c r="E5" s="1"/>
      <c r="F5" s="1"/>
      <c r="G5" s="1"/>
      <c r="H5" s="1"/>
    </row>
    <row r="6" spans="1:8" s="1" customFormat="1">
      <c r="A6" s="52">
        <v>1</v>
      </c>
      <c r="B6" s="52" t="s">
        <v>70</v>
      </c>
      <c r="C6" s="62">
        <v>5559.55</v>
      </c>
      <c r="D6" s="62">
        <v>5559.55</v>
      </c>
    </row>
    <row r="7" spans="1:8" s="5" customFormat="1">
      <c r="A7" s="62"/>
      <c r="B7" s="62"/>
      <c r="C7" s="62"/>
      <c r="D7" s="62"/>
    </row>
    <row r="8" spans="1:8">
      <c r="A8" s="59"/>
      <c r="B8" s="53"/>
      <c r="C8" s="59"/>
      <c r="D8" s="59"/>
    </row>
    <row r="9" spans="1:8">
      <c r="A9" s="59"/>
      <c r="B9" s="52"/>
      <c r="C9" s="59"/>
      <c r="D9" s="59"/>
    </row>
    <row r="10" spans="1:8" s="5" customFormat="1">
      <c r="A10" s="59"/>
      <c r="B10" s="52"/>
      <c r="C10" s="59"/>
      <c r="D10" s="62"/>
    </row>
    <row r="11" spans="1:8">
      <c r="A11" s="59"/>
      <c r="B11" s="52"/>
      <c r="C11" s="59"/>
      <c r="D11" s="62"/>
    </row>
    <row r="12" spans="1:8">
      <c r="A12" s="62"/>
      <c r="B12" s="53"/>
      <c r="C12" s="62"/>
      <c r="D12" s="62"/>
    </row>
    <row r="13" spans="1:8">
      <c r="A13" s="62"/>
      <c r="B13" s="53"/>
      <c r="C13" s="62"/>
      <c r="D13" s="62"/>
    </row>
    <row r="14" spans="1:8">
      <c r="A14" s="59"/>
      <c r="B14" s="52"/>
      <c r="C14" s="59"/>
      <c r="D14" s="59"/>
    </row>
    <row r="15" spans="1:8">
      <c r="A15" s="59"/>
      <c r="B15" s="53"/>
      <c r="C15" s="62"/>
      <c r="D15" s="62"/>
    </row>
    <row r="16" spans="1:8">
      <c r="A16" s="59"/>
      <c r="B16" s="53"/>
      <c r="C16" s="59"/>
      <c r="D16" s="59"/>
    </row>
    <row r="17" spans="1:4">
      <c r="A17" s="59"/>
      <c r="B17" s="52"/>
      <c r="C17" s="59"/>
      <c r="D17" s="59"/>
    </row>
    <row r="18" spans="1:4">
      <c r="A18" s="59"/>
      <c r="B18" s="53"/>
      <c r="C18" s="62"/>
      <c r="D18" s="62"/>
    </row>
    <row r="19" spans="1:4">
      <c r="A19" s="59"/>
      <c r="B19" s="53"/>
      <c r="C19" s="62"/>
      <c r="D19" s="62"/>
    </row>
    <row r="20" spans="1:4">
      <c r="A20" s="59"/>
      <c r="B20" s="52"/>
      <c r="C20" s="59"/>
      <c r="D20" s="59"/>
    </row>
    <row r="21" spans="1:4">
      <c r="A21" s="59"/>
      <c r="B21" s="52"/>
      <c r="C21" s="59"/>
      <c r="D21" s="59"/>
    </row>
    <row r="22" spans="1:4">
      <c r="A22" s="59"/>
      <c r="B22" s="53"/>
      <c r="C22" s="62"/>
      <c r="D22" s="62"/>
    </row>
    <row r="23" spans="1:4">
      <c r="A23" s="59"/>
      <c r="B23" s="60"/>
      <c r="C23" s="59"/>
      <c r="D23" s="59"/>
    </row>
    <row r="24" spans="1:4">
      <c r="A24" s="59"/>
      <c r="B24" s="61"/>
      <c r="C24" s="59"/>
      <c r="D24" s="59"/>
    </row>
    <row r="25" spans="1:4">
      <c r="A25" s="59"/>
      <c r="B25" s="60"/>
      <c r="C25" s="62"/>
      <c r="D25" s="62"/>
    </row>
    <row r="26" spans="1:4">
      <c r="A26" s="59"/>
      <c r="B26" s="60"/>
      <c r="C26" s="59"/>
      <c r="D26" s="59"/>
    </row>
    <row r="27" spans="1:4">
      <c r="A27" s="59"/>
      <c r="B27" s="61"/>
      <c r="C27" s="59"/>
      <c r="D27" s="59"/>
    </row>
    <row r="28" spans="1:4">
      <c r="A28" s="59"/>
      <c r="B28" s="60"/>
      <c r="C28" s="62"/>
      <c r="D28" s="62"/>
    </row>
    <row r="29" spans="1:4">
      <c r="A29" s="59"/>
      <c r="B29" s="60"/>
      <c r="C29" s="59"/>
      <c r="D29" s="59"/>
    </row>
    <row r="30" spans="1:4">
      <c r="A30" s="59"/>
      <c r="B30" s="61"/>
      <c r="C30" s="59"/>
      <c r="D30" s="62"/>
    </row>
    <row r="31" spans="1:4">
      <c r="A31" s="15"/>
      <c r="B31" s="33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33"/>
      <c r="C33" s="14"/>
      <c r="D33" s="14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8"/>
  <sheetViews>
    <sheetView tabSelected="1" view="pageBreakPreview" zoomScale="60" zoomScaleNormal="65" workbookViewId="0">
      <selection activeCell="M11" sqref="M11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4.42578125" customWidth="1"/>
    <col min="8" max="8" width="15.28515625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>
      <c r="A1" s="81" t="s">
        <v>62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ht="21">
      <c r="A2" s="7" t="s">
        <v>30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12" customFormat="1" ht="20.25" customHeight="1">
      <c r="A3" s="9"/>
      <c r="B3" s="35" t="s">
        <v>2</v>
      </c>
      <c r="C3" s="35" t="s">
        <v>5</v>
      </c>
      <c r="D3" s="35" t="s">
        <v>3</v>
      </c>
      <c r="E3" s="35" t="s">
        <v>7</v>
      </c>
      <c r="F3" s="35" t="s">
        <v>8</v>
      </c>
      <c r="G3" s="35" t="s">
        <v>9</v>
      </c>
      <c r="H3" s="35" t="s">
        <v>10</v>
      </c>
      <c r="I3" s="35" t="s">
        <v>11</v>
      </c>
      <c r="J3" s="35" t="s">
        <v>12</v>
      </c>
      <c r="K3" s="35" t="s">
        <v>13</v>
      </c>
      <c r="L3" s="35" t="s">
        <v>14</v>
      </c>
      <c r="M3" s="35" t="s">
        <v>15</v>
      </c>
      <c r="N3" s="29" t="s">
        <v>16</v>
      </c>
    </row>
    <row r="4" spans="1:14" ht="39.75" customHeight="1">
      <c r="A4" s="36" t="s">
        <v>28</v>
      </c>
      <c r="B4" s="30">
        <f>B5+B6+B7+B8</f>
        <v>2889.04</v>
      </c>
      <c r="C4" s="30">
        <f t="shared" ref="C4:L4" si="0">C5+C6+C7</f>
        <v>2911.6800000000003</v>
      </c>
      <c r="D4" s="30">
        <f>D5+D6+D7+D8</f>
        <v>2995.9700000000003</v>
      </c>
      <c r="E4" s="30">
        <f t="shared" si="0"/>
        <v>2893.8500000000004</v>
      </c>
      <c r="F4" s="30">
        <f t="shared" si="0"/>
        <v>2856.3900000000003</v>
      </c>
      <c r="G4" s="30">
        <f t="shared" si="0"/>
        <v>2715.15</v>
      </c>
      <c r="H4" s="30">
        <f t="shared" si="0"/>
        <v>2715.15</v>
      </c>
      <c r="I4" s="30">
        <f t="shared" si="0"/>
        <v>2715.15</v>
      </c>
      <c r="J4" s="30">
        <f t="shared" si="0"/>
        <v>2715.15</v>
      </c>
      <c r="K4" s="30">
        <f t="shared" si="0"/>
        <v>2515.79</v>
      </c>
      <c r="L4" s="30">
        <f t="shared" si="0"/>
        <v>2515.79</v>
      </c>
      <c r="M4" s="30">
        <f>M5+M6+M7+M8</f>
        <v>2515.69</v>
      </c>
      <c r="N4" s="30">
        <f t="shared" ref="N4:N24" si="1">SUM(B4:M4)</f>
        <v>32954.80000000001</v>
      </c>
    </row>
    <row r="5" spans="1:14" ht="39" customHeight="1">
      <c r="A5" s="36" t="s">
        <v>17</v>
      </c>
      <c r="B5" s="31">
        <v>1259.8900000000001</v>
      </c>
      <c r="C5" s="31">
        <v>1259.8900000000001</v>
      </c>
      <c r="D5" s="31">
        <v>1259.8900000000001</v>
      </c>
      <c r="E5" s="31">
        <v>1259.8900000000001</v>
      </c>
      <c r="F5" s="31">
        <v>1259.8900000000001</v>
      </c>
      <c r="G5" s="31">
        <v>1259.8900000000001</v>
      </c>
      <c r="H5" s="31">
        <v>1259.8900000000001</v>
      </c>
      <c r="I5" s="31">
        <v>1259.8900000000001</v>
      </c>
      <c r="J5" s="31">
        <v>1259.8900000000001</v>
      </c>
      <c r="K5" s="31">
        <v>1638.65</v>
      </c>
      <c r="L5" s="31">
        <v>1638.65</v>
      </c>
      <c r="M5" s="31">
        <v>1638.55</v>
      </c>
      <c r="N5" s="31">
        <f t="shared" si="1"/>
        <v>16254.859999999999</v>
      </c>
    </row>
    <row r="6" spans="1:14" ht="60" customHeight="1">
      <c r="A6" s="36" t="s">
        <v>35</v>
      </c>
      <c r="B6" s="31">
        <v>173.89</v>
      </c>
      <c r="C6" s="31">
        <v>196.53</v>
      </c>
      <c r="D6" s="31">
        <v>280.82</v>
      </c>
      <c r="E6" s="31">
        <v>178.7</v>
      </c>
      <c r="F6" s="31">
        <v>141.24</v>
      </c>
      <c r="G6" s="31"/>
      <c r="H6" s="31"/>
      <c r="I6" s="31"/>
      <c r="J6" s="31"/>
      <c r="K6" s="31"/>
      <c r="L6" s="31"/>
      <c r="M6" s="31"/>
      <c r="N6" s="31">
        <f t="shared" si="1"/>
        <v>971.18000000000006</v>
      </c>
    </row>
    <row r="7" spans="1:14" ht="44.25" customHeight="1">
      <c r="A7" s="36" t="s">
        <v>36</v>
      </c>
      <c r="B7" s="31">
        <v>1455.26</v>
      </c>
      <c r="C7" s="31">
        <v>1455.26</v>
      </c>
      <c r="D7" s="31">
        <v>1455.26</v>
      </c>
      <c r="E7" s="31">
        <v>1455.26</v>
      </c>
      <c r="F7" s="31">
        <v>1455.26</v>
      </c>
      <c r="G7" s="31">
        <v>1455.26</v>
      </c>
      <c r="H7" s="31">
        <v>1455.26</v>
      </c>
      <c r="I7" s="31">
        <v>1455.26</v>
      </c>
      <c r="J7" s="31">
        <v>1455.26</v>
      </c>
      <c r="K7" s="31">
        <v>877.14</v>
      </c>
      <c r="L7" s="31">
        <v>877.14</v>
      </c>
      <c r="M7" s="31">
        <v>877.14</v>
      </c>
      <c r="N7" s="31">
        <f>SUM(B7:M7)</f>
        <v>15728.759999999998</v>
      </c>
    </row>
    <row r="8" spans="1:14" ht="44.25" customHeight="1">
      <c r="A8" s="36" t="s">
        <v>33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>
        <f>SUM(B8:M8)</f>
        <v>0</v>
      </c>
    </row>
    <row r="9" spans="1:14" ht="36" customHeight="1">
      <c r="A9" s="37" t="s">
        <v>18</v>
      </c>
      <c r="B9" s="30">
        <f>B10+B11+B12+B13</f>
        <v>2071.71</v>
      </c>
      <c r="C9" s="30">
        <f t="shared" ref="C9:M9" si="2">C10+C11+C12+C13</f>
        <v>1183.6999999999998</v>
      </c>
      <c r="D9" s="30">
        <f t="shared" si="2"/>
        <v>665.2</v>
      </c>
      <c r="E9" s="30">
        <f t="shared" si="2"/>
        <v>0</v>
      </c>
      <c r="F9" s="30">
        <f t="shared" si="2"/>
        <v>0</v>
      </c>
      <c r="G9" s="30">
        <f t="shared" si="2"/>
        <v>5087.34</v>
      </c>
      <c r="H9" s="30">
        <f t="shared" si="2"/>
        <v>0</v>
      </c>
      <c r="I9" s="30">
        <f t="shared" si="2"/>
        <v>3721.2</v>
      </c>
      <c r="J9" s="30">
        <f t="shared" si="2"/>
        <v>583.1099999999999</v>
      </c>
      <c r="K9" s="30">
        <f t="shared" si="2"/>
        <v>1694.02</v>
      </c>
      <c r="L9" s="30">
        <f t="shared" si="2"/>
        <v>4251.2299999999996</v>
      </c>
      <c r="M9" s="30">
        <f t="shared" si="2"/>
        <v>1173.1500000000001</v>
      </c>
      <c r="N9" s="30">
        <f t="shared" si="1"/>
        <v>20430.660000000003</v>
      </c>
    </row>
    <row r="10" spans="1:14" ht="40.5" customHeight="1">
      <c r="A10" s="36" t="s">
        <v>19</v>
      </c>
      <c r="B10" s="31"/>
      <c r="C10" s="31"/>
      <c r="D10" s="31"/>
      <c r="E10" s="31"/>
      <c r="F10" s="31"/>
      <c r="G10" s="31"/>
      <c r="H10" s="31"/>
      <c r="I10" s="31">
        <v>3460.5</v>
      </c>
      <c r="J10" s="31">
        <v>65.180000000000007</v>
      </c>
      <c r="K10" s="31"/>
      <c r="L10" s="31">
        <v>1661.59</v>
      </c>
      <c r="M10" s="31"/>
      <c r="N10" s="30">
        <f t="shared" si="1"/>
        <v>5187.2699999999995</v>
      </c>
    </row>
    <row r="11" spans="1:14" ht="45.75" customHeight="1">
      <c r="A11" s="36" t="s">
        <v>20</v>
      </c>
      <c r="B11" s="32"/>
      <c r="C11" s="31"/>
      <c r="D11" s="31"/>
      <c r="E11" s="31"/>
      <c r="F11" s="31"/>
      <c r="G11" s="31">
        <v>5087.34</v>
      </c>
      <c r="H11" s="31"/>
      <c r="I11" s="31"/>
      <c r="J11" s="31"/>
      <c r="K11" s="31"/>
      <c r="L11" s="31"/>
      <c r="M11" s="31">
        <v>1173.1500000000001</v>
      </c>
      <c r="N11" s="30">
        <f t="shared" si="1"/>
        <v>6260.49</v>
      </c>
    </row>
    <row r="12" spans="1:14" ht="45.75" customHeight="1">
      <c r="A12" s="45" t="s">
        <v>31</v>
      </c>
      <c r="B12" s="32"/>
      <c r="C12" s="31">
        <v>665.77</v>
      </c>
      <c r="D12" s="31">
        <v>665.2</v>
      </c>
      <c r="E12" s="31"/>
      <c r="F12" s="31"/>
      <c r="G12" s="31"/>
      <c r="H12" s="31"/>
      <c r="I12" s="31">
        <v>260.7</v>
      </c>
      <c r="J12" s="31"/>
      <c r="K12" s="31">
        <v>1000</v>
      </c>
      <c r="L12" s="31"/>
      <c r="M12" s="31"/>
      <c r="N12" s="31">
        <f>SUM(B12:M12)</f>
        <v>2591.67</v>
      </c>
    </row>
    <row r="13" spans="1:14" ht="21.75" customHeight="1">
      <c r="A13" s="36" t="s">
        <v>21</v>
      </c>
      <c r="B13" s="31">
        <v>2071.71</v>
      </c>
      <c r="C13" s="31">
        <v>517.92999999999995</v>
      </c>
      <c r="D13" s="31"/>
      <c r="E13" s="31"/>
      <c r="F13" s="31"/>
      <c r="G13" s="31"/>
      <c r="H13" s="31"/>
      <c r="I13" s="31"/>
      <c r="J13" s="31">
        <v>517.92999999999995</v>
      </c>
      <c r="K13" s="31">
        <v>694.02</v>
      </c>
      <c r="L13" s="31">
        <v>2589.64</v>
      </c>
      <c r="M13" s="31"/>
      <c r="N13" s="31">
        <f t="shared" si="1"/>
        <v>6391.23</v>
      </c>
    </row>
    <row r="14" spans="1:14" ht="23.25" customHeight="1">
      <c r="A14" s="37" t="s">
        <v>22</v>
      </c>
      <c r="B14" s="30">
        <f>B15+B16+B17</f>
        <v>0</v>
      </c>
      <c r="C14" s="30">
        <f t="shared" ref="C14:M14" si="3">C15+C16+C17</f>
        <v>0</v>
      </c>
      <c r="D14" s="30">
        <f t="shared" si="3"/>
        <v>0</v>
      </c>
      <c r="E14" s="30">
        <f t="shared" si="3"/>
        <v>0</v>
      </c>
      <c r="F14" s="30">
        <f t="shared" si="3"/>
        <v>0</v>
      </c>
      <c r="G14" s="30">
        <f t="shared" si="3"/>
        <v>0</v>
      </c>
      <c r="H14" s="30">
        <f t="shared" si="3"/>
        <v>0</v>
      </c>
      <c r="I14" s="30">
        <f t="shared" si="3"/>
        <v>0</v>
      </c>
      <c r="J14" s="30">
        <f t="shared" si="3"/>
        <v>0</v>
      </c>
      <c r="K14" s="30">
        <f t="shared" si="3"/>
        <v>0</v>
      </c>
      <c r="L14" s="30">
        <f t="shared" si="3"/>
        <v>5559.55</v>
      </c>
      <c r="M14" s="30">
        <f t="shared" si="3"/>
        <v>52106.43</v>
      </c>
      <c r="N14" s="30">
        <f t="shared" si="1"/>
        <v>57665.98</v>
      </c>
    </row>
    <row r="15" spans="1:14" ht="42" customHeight="1">
      <c r="A15" s="36" t="s">
        <v>23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>
        <v>5559.55</v>
      </c>
      <c r="M15" s="31"/>
      <c r="N15" s="31">
        <f t="shared" si="1"/>
        <v>5559.55</v>
      </c>
    </row>
    <row r="16" spans="1:14" ht="40.5" customHeight="1">
      <c r="A16" s="36" t="s">
        <v>24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>
        <v>52106.43</v>
      </c>
      <c r="N16" s="31">
        <f t="shared" si="1"/>
        <v>52106.43</v>
      </c>
    </row>
    <row r="17" spans="1:14" ht="40.5" customHeight="1">
      <c r="A17" s="45" t="s">
        <v>32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f t="shared" si="1"/>
        <v>0</v>
      </c>
    </row>
    <row r="18" spans="1:14" ht="40.5" customHeight="1">
      <c r="A18" s="50" t="s">
        <v>51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>
        <f t="shared" si="1"/>
        <v>0</v>
      </c>
    </row>
    <row r="19" spans="1:14" ht="40.5" customHeight="1">
      <c r="A19" s="37" t="s">
        <v>53</v>
      </c>
      <c r="B19" s="30">
        <f>B20+B21+B22</f>
        <v>377.56</v>
      </c>
      <c r="C19" s="30">
        <f t="shared" ref="C19:M19" si="4">C20+C21+C22</f>
        <v>-585.29</v>
      </c>
      <c r="D19" s="30">
        <f t="shared" si="4"/>
        <v>545.21</v>
      </c>
      <c r="E19" s="30">
        <f t="shared" si="4"/>
        <v>198.78000000000003</v>
      </c>
      <c r="F19" s="30">
        <f t="shared" si="4"/>
        <v>494.69</v>
      </c>
      <c r="G19" s="30">
        <f t="shared" si="4"/>
        <v>219.01000000000002</v>
      </c>
      <c r="H19" s="30">
        <f t="shared" si="4"/>
        <v>1435.37</v>
      </c>
      <c r="I19" s="30">
        <f t="shared" si="4"/>
        <v>-146.22999999999999</v>
      </c>
      <c r="J19" s="30">
        <f t="shared" si="4"/>
        <v>-190.93</v>
      </c>
      <c r="K19" s="30">
        <f t="shared" si="4"/>
        <v>294.77</v>
      </c>
      <c r="L19" s="30">
        <f t="shared" si="4"/>
        <v>2550.77</v>
      </c>
      <c r="M19" s="30">
        <f t="shared" si="4"/>
        <v>-480.42999999999995</v>
      </c>
      <c r="N19" s="30">
        <f t="shared" ref="N19:N23" si="5">SUM(B19:M19)</f>
        <v>4713.28</v>
      </c>
    </row>
    <row r="20" spans="1:14" ht="40.5" customHeight="1">
      <c r="A20" s="36" t="s">
        <v>54</v>
      </c>
      <c r="B20" s="31">
        <v>14.54</v>
      </c>
      <c r="C20" s="31">
        <v>0</v>
      </c>
      <c r="D20" s="31">
        <v>-48.48</v>
      </c>
      <c r="E20" s="31">
        <v>-59.39</v>
      </c>
      <c r="F20" s="31">
        <v>-59.39</v>
      </c>
      <c r="G20" s="31">
        <v>-48.48</v>
      </c>
      <c r="H20" s="31">
        <v>-75</v>
      </c>
      <c r="I20" s="31">
        <v>-75</v>
      </c>
      <c r="J20" s="31">
        <v>-88.5</v>
      </c>
      <c r="K20" s="31">
        <v>-90</v>
      </c>
      <c r="L20" s="31">
        <v>1110</v>
      </c>
      <c r="M20" s="31">
        <v>-30</v>
      </c>
      <c r="N20" s="31">
        <f t="shared" si="5"/>
        <v>550.29999999999995</v>
      </c>
    </row>
    <row r="21" spans="1:14" ht="40.5" customHeight="1">
      <c r="A21" s="36" t="s">
        <v>55</v>
      </c>
      <c r="B21" s="31">
        <v>118.37</v>
      </c>
      <c r="C21" s="31">
        <v>118.37</v>
      </c>
      <c r="D21" s="31">
        <v>118.37</v>
      </c>
      <c r="E21" s="31">
        <v>118.37</v>
      </c>
      <c r="F21" s="31">
        <v>118.37</v>
      </c>
      <c r="G21" s="31">
        <v>118.37</v>
      </c>
      <c r="H21" s="31">
        <v>118.37</v>
      </c>
      <c r="I21" s="31">
        <v>118.37</v>
      </c>
      <c r="J21" s="31">
        <v>118.37</v>
      </c>
      <c r="K21" s="31">
        <v>118.37</v>
      </c>
      <c r="L21" s="31">
        <v>118.37</v>
      </c>
      <c r="M21" s="31">
        <v>118.37</v>
      </c>
      <c r="N21" s="31">
        <f t="shared" si="5"/>
        <v>1420.4399999999996</v>
      </c>
    </row>
    <row r="22" spans="1:14" ht="40.5" customHeight="1">
      <c r="A22" s="45" t="s">
        <v>56</v>
      </c>
      <c r="B22" s="31">
        <v>244.65</v>
      </c>
      <c r="C22" s="31">
        <v>-703.66</v>
      </c>
      <c r="D22" s="31">
        <v>475.32</v>
      </c>
      <c r="E22" s="31">
        <v>139.80000000000001</v>
      </c>
      <c r="F22" s="31">
        <v>435.71</v>
      </c>
      <c r="G22" s="31">
        <v>149.12</v>
      </c>
      <c r="H22" s="31">
        <v>1392</v>
      </c>
      <c r="I22" s="31">
        <v>-189.6</v>
      </c>
      <c r="J22" s="31">
        <v>-220.8</v>
      </c>
      <c r="K22" s="31">
        <v>266.39999999999998</v>
      </c>
      <c r="L22" s="31">
        <v>1322.4</v>
      </c>
      <c r="M22" s="31">
        <v>-568.79999999999995</v>
      </c>
      <c r="N22" s="31">
        <f t="shared" si="5"/>
        <v>2742.54</v>
      </c>
    </row>
    <row r="23" spans="1:14" ht="40.5" customHeight="1">
      <c r="A23" s="50" t="s">
        <v>57</v>
      </c>
      <c r="B23" s="30">
        <v>359.27</v>
      </c>
      <c r="C23" s="30">
        <v>359.27</v>
      </c>
      <c r="D23" s="30">
        <v>359.27</v>
      </c>
      <c r="E23" s="30">
        <v>359.27</v>
      </c>
      <c r="F23" s="30">
        <v>359.27</v>
      </c>
      <c r="G23" s="30">
        <v>359.27</v>
      </c>
      <c r="H23" s="30"/>
      <c r="I23" s="30"/>
      <c r="J23" s="30"/>
      <c r="K23" s="30"/>
      <c r="L23" s="30"/>
      <c r="M23" s="30"/>
      <c r="N23" s="30">
        <f t="shared" si="5"/>
        <v>2155.62</v>
      </c>
    </row>
    <row r="24" spans="1:14" ht="39.75" customHeight="1">
      <c r="A24" s="37" t="s">
        <v>58</v>
      </c>
      <c r="B24" s="30">
        <v>1535</v>
      </c>
      <c r="C24" s="30">
        <v>1535</v>
      </c>
      <c r="D24" s="30">
        <v>1535</v>
      </c>
      <c r="E24" s="30">
        <v>1535</v>
      </c>
      <c r="F24" s="30">
        <v>1535</v>
      </c>
      <c r="G24" s="30">
        <v>1535</v>
      </c>
      <c r="H24" s="30">
        <v>1535</v>
      </c>
      <c r="I24" s="30">
        <v>1535</v>
      </c>
      <c r="J24" s="30">
        <v>1535</v>
      </c>
      <c r="K24" s="30">
        <v>1535</v>
      </c>
      <c r="L24" s="30">
        <v>1535</v>
      </c>
      <c r="M24" s="30">
        <v>1535</v>
      </c>
      <c r="N24" s="30">
        <f t="shared" si="1"/>
        <v>18420</v>
      </c>
    </row>
    <row r="25" spans="1:14" ht="22.5" customHeight="1">
      <c r="A25" s="37" t="s">
        <v>25</v>
      </c>
      <c r="B25" s="30">
        <f t="shared" ref="B25:M25" si="6">B4+B9+B14+B18+B24+B19+B23</f>
        <v>7232.58</v>
      </c>
      <c r="C25" s="30">
        <f t="shared" si="6"/>
        <v>5404.3600000000006</v>
      </c>
      <c r="D25" s="30">
        <f t="shared" si="6"/>
        <v>6100.65</v>
      </c>
      <c r="E25" s="30">
        <f t="shared" si="6"/>
        <v>4986.8999999999996</v>
      </c>
      <c r="F25" s="30">
        <f t="shared" si="6"/>
        <v>5245.35</v>
      </c>
      <c r="G25" s="30">
        <f t="shared" si="6"/>
        <v>9915.77</v>
      </c>
      <c r="H25" s="30">
        <f t="shared" si="6"/>
        <v>5685.5199999999995</v>
      </c>
      <c r="I25" s="30">
        <f t="shared" si="6"/>
        <v>7825.1200000000008</v>
      </c>
      <c r="J25" s="30">
        <f t="shared" si="6"/>
        <v>4642.33</v>
      </c>
      <c r="K25" s="30">
        <f t="shared" si="6"/>
        <v>6039.58</v>
      </c>
      <c r="L25" s="30">
        <f t="shared" si="6"/>
        <v>16412.34</v>
      </c>
      <c r="M25" s="30">
        <f t="shared" si="6"/>
        <v>56849.840000000004</v>
      </c>
      <c r="N25" s="30">
        <f>N4+N9+N14+N18+N24+N19+N23</f>
        <v>136340.34000000003</v>
      </c>
    </row>
    <row r="26" spans="1:14" ht="15.75">
      <c r="A26" s="82" t="s">
        <v>59</v>
      </c>
      <c r="B26" s="82"/>
      <c r="C26" s="82"/>
      <c r="D26" s="38"/>
      <c r="E26" s="38"/>
      <c r="F26" s="38"/>
      <c r="G26" s="38"/>
      <c r="H26" s="38"/>
      <c r="I26" s="38"/>
      <c r="J26" s="38"/>
      <c r="K26" s="38"/>
      <c r="L26" s="83" t="s">
        <v>29</v>
      </c>
      <c r="M26" s="83"/>
      <c r="N26" s="83"/>
    </row>
    <row r="27" spans="1:14" ht="15.75">
      <c r="A27" s="3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</row>
    <row r="28" spans="1:14" ht="15.75">
      <c r="A28" s="82" t="s">
        <v>27</v>
      </c>
      <c r="B28" s="82"/>
      <c r="C28" s="82"/>
      <c r="D28" s="38"/>
      <c r="E28" s="38"/>
      <c r="F28" s="38"/>
      <c r="G28" s="38"/>
      <c r="H28" s="38"/>
      <c r="I28" s="38"/>
      <c r="J28" s="38"/>
      <c r="K28" s="38"/>
      <c r="L28" s="83" t="s">
        <v>34</v>
      </c>
      <c r="M28" s="83"/>
      <c r="N28" s="83"/>
    </row>
  </sheetData>
  <mergeCells count="5">
    <mergeCell ref="A1:N1"/>
    <mergeCell ref="A26:C26"/>
    <mergeCell ref="A28:C28"/>
    <mergeCell ref="L26:N26"/>
    <mergeCell ref="L28:N28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C20" sqref="C20"/>
    </sheetView>
  </sheetViews>
  <sheetFormatPr defaultRowHeight="15"/>
  <cols>
    <col min="1" max="1" width="4.42578125" customWidth="1"/>
    <col min="2" max="2" width="6.140625" customWidth="1"/>
    <col min="3" max="3" width="45.5703125" customWidth="1"/>
    <col min="4" max="4" width="13.140625" customWidth="1"/>
    <col min="5" max="5" width="14" customWidth="1"/>
  </cols>
  <sheetData>
    <row r="1" spans="1:5" ht="15.75">
      <c r="B1" s="51" t="s">
        <v>52</v>
      </c>
      <c r="C1" s="51"/>
    </row>
    <row r="2" spans="1:5">
      <c r="C2" t="s">
        <v>46</v>
      </c>
    </row>
    <row r="3" spans="1:5">
      <c r="B3" t="s">
        <v>37</v>
      </c>
    </row>
    <row r="4" spans="1:5">
      <c r="A4" s="48" t="s">
        <v>38</v>
      </c>
      <c r="B4" s="48" t="s">
        <v>38</v>
      </c>
      <c r="C4" s="48"/>
      <c r="D4" s="48" t="s">
        <v>39</v>
      </c>
      <c r="E4" s="48" t="s">
        <v>40</v>
      </c>
    </row>
    <row r="5" spans="1:5">
      <c r="A5" s="49" t="s">
        <v>41</v>
      </c>
      <c r="B5" s="49" t="s">
        <v>42</v>
      </c>
      <c r="C5" s="49" t="s">
        <v>43</v>
      </c>
      <c r="D5" s="49" t="s">
        <v>44</v>
      </c>
      <c r="E5" s="49" t="s">
        <v>45</v>
      </c>
    </row>
    <row r="6" spans="1:5">
      <c r="A6" s="41"/>
      <c r="B6" s="41"/>
      <c r="C6" s="15"/>
      <c r="D6" s="47"/>
      <c r="E6" s="41"/>
    </row>
    <row r="7" spans="1:5">
      <c r="A7" s="41"/>
      <c r="B7" s="41"/>
      <c r="C7" s="15"/>
      <c r="D7" s="47"/>
      <c r="E7" s="41"/>
    </row>
    <row r="8" spans="1:5">
      <c r="A8" s="41"/>
      <c r="B8" s="41"/>
      <c r="C8" s="15"/>
      <c r="D8" s="47"/>
      <c r="E8" s="41"/>
    </row>
    <row r="9" spans="1:5">
      <c r="A9" s="41"/>
      <c r="B9" s="41"/>
      <c r="C9" s="15"/>
      <c r="D9" s="41"/>
      <c r="E9" s="41"/>
    </row>
    <row r="10" spans="1:5">
      <c r="A10" s="41"/>
      <c r="B10" s="41"/>
      <c r="C10" s="15"/>
      <c r="D10" s="41"/>
      <c r="E10" s="41"/>
    </row>
    <row r="11" spans="1:5">
      <c r="A11" s="41"/>
      <c r="B11" s="41"/>
      <c r="C11" s="15"/>
      <c r="D11" s="41"/>
      <c r="E11" s="41"/>
    </row>
    <row r="12" spans="1:5">
      <c r="A12" s="41"/>
      <c r="B12" s="41"/>
      <c r="C12" s="15"/>
      <c r="D12" s="41"/>
      <c r="E12" s="41"/>
    </row>
    <row r="13" spans="1:5">
      <c r="A13" s="41"/>
      <c r="B13" s="41"/>
      <c r="C13" s="15"/>
      <c r="D13" s="41"/>
      <c r="E13" s="41"/>
    </row>
    <row r="14" spans="1:5">
      <c r="A14" s="41"/>
      <c r="B14" s="41"/>
      <c r="C14" s="15"/>
      <c r="D14" s="41"/>
      <c r="E14" s="41"/>
    </row>
    <row r="15" spans="1:5">
      <c r="A15" s="41"/>
      <c r="B15" s="41"/>
      <c r="C15" s="15"/>
      <c r="D15" s="41"/>
      <c r="E15" s="41"/>
    </row>
    <row r="16" spans="1:5">
      <c r="A16" s="41"/>
      <c r="B16" s="41"/>
      <c r="C16" s="15"/>
      <c r="D16" s="41"/>
      <c r="E16" s="41"/>
    </row>
    <row r="17" spans="1:5">
      <c r="A17" s="41"/>
      <c r="B17" s="41"/>
      <c r="C17" s="15"/>
      <c r="D17" s="41"/>
      <c r="E17" s="41"/>
    </row>
    <row r="18" spans="1:5">
      <c r="A18" s="41"/>
      <c r="B18" s="41"/>
      <c r="C18" s="15"/>
      <c r="D18" s="41"/>
      <c r="E18" s="41"/>
    </row>
    <row r="19" spans="1:5">
      <c r="A19" s="41"/>
      <c r="B19" s="41"/>
      <c r="C19" s="15"/>
      <c r="D19" s="41"/>
      <c r="E19" s="41"/>
    </row>
    <row r="20" spans="1:5">
      <c r="A20" s="41"/>
      <c r="B20" s="41"/>
      <c r="C20" s="15"/>
      <c r="D20" s="41"/>
      <c r="E20" s="41"/>
    </row>
    <row r="21" spans="1:5">
      <c r="A21" s="41"/>
      <c r="B21" s="41"/>
      <c r="C21" s="15"/>
      <c r="D21" s="41"/>
      <c r="E21" s="41"/>
    </row>
    <row r="22" spans="1:5">
      <c r="A22" s="41"/>
      <c r="B22" s="41"/>
      <c r="C22" s="15"/>
      <c r="D22" s="41"/>
      <c r="E22" s="41"/>
    </row>
    <row r="23" spans="1:5">
      <c r="A23" s="41"/>
      <c r="B23" s="41"/>
      <c r="C23" s="15"/>
      <c r="D23" s="41"/>
      <c r="E23" s="41"/>
    </row>
    <row r="24" spans="1:5">
      <c r="A24" s="41"/>
      <c r="B24" s="41"/>
      <c r="C24" s="15"/>
      <c r="D24" s="41"/>
      <c r="E24" s="41"/>
    </row>
    <row r="25" spans="1:5">
      <c r="A25" s="41"/>
      <c r="B25" s="41"/>
      <c r="C25" s="15"/>
      <c r="D25" s="15"/>
      <c r="E25" s="15"/>
    </row>
    <row r="26" spans="1:5">
      <c r="A26" s="15"/>
      <c r="B26" s="15"/>
      <c r="C26" s="15"/>
      <c r="D26" s="15"/>
      <c r="E26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A5" sqref="A5:E14"/>
    </sheetView>
  </sheetViews>
  <sheetFormatPr defaultRowHeight="15"/>
  <cols>
    <col min="1" max="1" width="4.5703125" customWidth="1"/>
    <col min="2" max="2" width="55.5703125" customWidth="1"/>
    <col min="4" max="4" width="10.28515625" customWidth="1"/>
  </cols>
  <sheetData>
    <row r="1" spans="1:4" ht="21" customHeight="1">
      <c r="A1" s="1"/>
      <c r="B1" s="80" t="s">
        <v>61</v>
      </c>
      <c r="C1" s="80"/>
      <c r="D1" s="80"/>
    </row>
    <row r="2" spans="1:4" ht="15.75" customHeight="1">
      <c r="A2" s="6"/>
      <c r="B2" s="79" t="s">
        <v>30</v>
      </c>
      <c r="C2" s="79"/>
      <c r="D2" s="79"/>
    </row>
    <row r="3" spans="1:4" ht="15.75" customHeight="1">
      <c r="A3" s="6"/>
      <c r="B3" s="80" t="s">
        <v>50</v>
      </c>
      <c r="C3" s="80"/>
      <c r="D3" s="80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4"/>
      <c r="B5" s="53"/>
      <c r="C5" s="65"/>
      <c r="D5" s="64"/>
    </row>
    <row r="6" spans="1:4">
      <c r="A6" s="52"/>
      <c r="B6" s="52"/>
      <c r="C6" s="52"/>
      <c r="D6" s="53"/>
    </row>
    <row r="7" spans="1:4">
      <c r="A7" s="59"/>
      <c r="B7" s="59"/>
      <c r="C7" s="59"/>
      <c r="D7" s="62"/>
    </row>
    <row r="8" spans="1:4">
      <c r="A8" s="59"/>
      <c r="B8" s="52"/>
      <c r="C8" s="59"/>
      <c r="D8" s="59"/>
    </row>
    <row r="9" spans="1:4">
      <c r="A9" s="59"/>
      <c r="B9" s="52"/>
      <c r="C9" s="59"/>
      <c r="D9" s="59"/>
    </row>
    <row r="10" spans="1:4">
      <c r="A10" s="59"/>
      <c r="B10" s="52"/>
      <c r="C10" s="59"/>
      <c r="D10" s="62"/>
    </row>
    <row r="11" spans="1:4">
      <c r="A11" s="59"/>
      <c r="B11" s="52"/>
      <c r="C11" s="59"/>
      <c r="D11" s="62"/>
    </row>
    <row r="12" spans="1:4">
      <c r="A12" s="59"/>
      <c r="B12" s="52"/>
      <c r="C12" s="59"/>
      <c r="D12" s="62"/>
    </row>
    <row r="13" spans="1:4">
      <c r="A13" s="59"/>
      <c r="B13" s="52"/>
      <c r="C13" s="59"/>
      <c r="D13" s="62"/>
    </row>
    <row r="14" spans="1:4">
      <c r="A14" s="59"/>
      <c r="B14" s="52"/>
      <c r="C14" s="59"/>
      <c r="D14" s="59"/>
    </row>
    <row r="15" spans="1:4">
      <c r="A15" s="59"/>
      <c r="B15" s="52"/>
      <c r="C15" s="59"/>
      <c r="D15" s="62"/>
    </row>
    <row r="16" spans="1:4">
      <c r="A16" s="59"/>
      <c r="B16" s="52"/>
      <c r="C16" s="59"/>
      <c r="D16" s="59"/>
    </row>
    <row r="17" spans="1:4">
      <c r="A17" s="59"/>
      <c r="B17" s="52"/>
      <c r="C17" s="59"/>
      <c r="D17" s="59"/>
    </row>
    <row r="18" spans="1:4">
      <c r="A18" s="59"/>
      <c r="B18" s="52"/>
      <c r="C18" s="59"/>
      <c r="D18" s="62"/>
    </row>
    <row r="19" spans="1:4">
      <c r="A19" s="59"/>
      <c r="B19" s="52"/>
      <c r="C19" s="59"/>
      <c r="D19" s="62"/>
    </row>
    <row r="20" spans="1:4">
      <c r="A20" s="59"/>
      <c r="B20" s="52"/>
      <c r="C20" s="59"/>
      <c r="D20" s="59"/>
    </row>
    <row r="21" spans="1:4">
      <c r="A21" s="59"/>
      <c r="B21" s="52"/>
      <c r="C21" s="59"/>
      <c r="D21" s="59"/>
    </row>
    <row r="22" spans="1:4">
      <c r="A22" s="59"/>
      <c r="B22" s="52"/>
      <c r="C22" s="59"/>
      <c r="D22" s="62"/>
    </row>
    <row r="23" spans="1:4">
      <c r="A23" s="59"/>
      <c r="B23" s="61"/>
      <c r="C23" s="59"/>
      <c r="D23" s="59"/>
    </row>
    <row r="24" spans="1:4">
      <c r="A24" s="59"/>
      <c r="B24" s="61"/>
      <c r="C24" s="59"/>
      <c r="D24" s="59"/>
    </row>
    <row r="25" spans="1:4">
      <c r="A25" s="59"/>
      <c r="B25" s="60"/>
      <c r="C25" s="62"/>
      <c r="D25" s="62"/>
    </row>
    <row r="26" spans="1:4">
      <c r="A26" s="59"/>
      <c r="B26" s="60"/>
      <c r="C26" s="59"/>
      <c r="D26" s="59"/>
    </row>
    <row r="27" spans="1:4">
      <c r="A27" s="59"/>
      <c r="B27" s="61"/>
      <c r="C27" s="59"/>
      <c r="D27" s="59"/>
    </row>
    <row r="28" spans="1:4">
      <c r="A28" s="59"/>
      <c r="B28" s="60"/>
      <c r="C28" s="62"/>
      <c r="D28" s="62"/>
    </row>
    <row r="29" spans="1:4">
      <c r="A29" s="59"/>
      <c r="B29" s="60"/>
      <c r="C29" s="59"/>
      <c r="D29" s="59"/>
    </row>
    <row r="30" spans="1:4">
      <c r="A30" s="59"/>
      <c r="B30" s="61"/>
      <c r="C30" s="59"/>
      <c r="D30" s="62"/>
    </row>
    <row r="31" spans="1:4">
      <c r="A31" s="59"/>
      <c r="B31" s="60"/>
      <c r="C31" s="62"/>
      <c r="D31" s="62"/>
    </row>
    <row r="32" spans="1:4">
      <c r="A32" s="59"/>
      <c r="B32" s="61"/>
      <c r="C32" s="59"/>
      <c r="D32" s="59"/>
    </row>
    <row r="33" spans="1:4">
      <c r="A33" s="59"/>
      <c r="B33" s="60"/>
      <c r="C33" s="62"/>
      <c r="D33" s="6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</vt:lpstr>
      <vt:lpstr>Допол.раб.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2016-01-22T01:18:19Z</cp:lastPrinted>
  <dcterms:created xsi:type="dcterms:W3CDTF">2011-07-25T05:21:17Z</dcterms:created>
  <dcterms:modified xsi:type="dcterms:W3CDTF">2020-02-02T08:48:39Z</dcterms:modified>
</cp:coreProperties>
</file>