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24519"/>
</workbook>
</file>

<file path=xl/calcChain.xml><?xml version="1.0" encoding="utf-8"?>
<calcChain xmlns="http://schemas.openxmlformats.org/spreadsheetml/2006/main">
  <c r="D20" i="6"/>
  <c r="C20"/>
  <c r="D16" i="1"/>
  <c r="D25" i="2"/>
  <c r="C25"/>
  <c r="D14" i="1"/>
  <c r="D19" i="2"/>
  <c r="D16" i="6"/>
  <c r="C16"/>
  <c r="D12" i="1"/>
  <c r="D10"/>
  <c r="D12" i="6"/>
  <c r="D8" i="1"/>
  <c r="D17" i="2"/>
  <c r="D10" i="6"/>
  <c r="D8"/>
  <c r="D15" i="2"/>
  <c r="C4" i="5"/>
  <c r="D13" i="2"/>
  <c r="C13"/>
  <c r="B14" i="5"/>
  <c r="C8" i="2"/>
  <c r="J19" i="5"/>
  <c r="L4"/>
  <c r="K4"/>
  <c r="J4"/>
  <c r="I4"/>
  <c r="H4"/>
  <c r="G4"/>
  <c r="F4"/>
  <c r="E4"/>
  <c r="D4"/>
  <c r="N23"/>
  <c r="N22"/>
  <c r="N21"/>
  <c r="M19"/>
  <c r="L19"/>
  <c r="K19"/>
  <c r="I19"/>
  <c r="H19"/>
  <c r="G19"/>
  <c r="F19"/>
  <c r="E19"/>
  <c r="D19"/>
  <c r="C19"/>
  <c r="M4"/>
  <c r="N18"/>
  <c r="I14"/>
  <c r="M14"/>
  <c r="L14"/>
  <c r="K14"/>
  <c r="J14"/>
  <c r="H14"/>
  <c r="G14"/>
  <c r="F14"/>
  <c r="E14"/>
  <c r="D14"/>
  <c r="C14"/>
  <c r="N17"/>
  <c r="N12"/>
  <c r="M9"/>
  <c r="L9"/>
  <c r="K9"/>
  <c r="J9"/>
  <c r="I9"/>
  <c r="H9"/>
  <c r="G9"/>
  <c r="F9"/>
  <c r="E9"/>
  <c r="D9"/>
  <c r="C9"/>
  <c r="B4"/>
  <c r="N8"/>
  <c r="B9"/>
  <c r="F25" l="1"/>
  <c r="E25"/>
  <c r="G25"/>
  <c r="M25"/>
  <c r="L25"/>
  <c r="K25"/>
  <c r="J25"/>
  <c r="I25"/>
  <c r="H25"/>
  <c r="D25"/>
  <c r="C25"/>
  <c r="N7"/>
  <c r="N24"/>
  <c r="N13"/>
  <c r="N6"/>
  <c r="N5"/>
  <c r="N4" l="1"/>
  <c r="N11" l="1"/>
  <c r="N10"/>
  <c r="N15" l="1"/>
  <c r="N16"/>
  <c r="N14"/>
  <c r="N9" l="1"/>
  <c r="N20"/>
  <c r="B19"/>
  <c r="B25" s="1"/>
  <c r="N19" l="1"/>
  <c r="N25" s="1"/>
</calcChain>
</file>

<file path=xl/sharedStrings.xml><?xml version="1.0" encoding="utf-8"?>
<sst xmlns="http://schemas.openxmlformats.org/spreadsheetml/2006/main" count="148" uniqueCount="88">
  <si>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</si>
  <si>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</si>
  <si>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</si>
  <si>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</si>
  <si>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</si>
  <si>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3.Текущий ремонт конструктивных элементов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</si>
  <si>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</si>
  <si>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</si>
  <si>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</si>
  <si>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</si>
  <si>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</si>
  <si>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</si>
  <si>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</si>
  <si>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</si>
  <si>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</si>
  <si>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</si>
  <si>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</si>
  <si>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</si>
  <si>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</si>
  <si>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</si>
  <si>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</si>
  <si>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</si>
  <si>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</si>
  <si>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</si>
  <si>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</si>
  <si>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</si>
  <si>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</si>
  <si>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</si>
  <si>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</si>
  <si>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</si>
  <si>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</si>
  <si>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9</t>
  </si>
  <si>
    <t>Советская,9</t>
  </si>
  <si>
    <t>-эл.оборудование</t>
  </si>
  <si>
    <t>-эл.оборудования</t>
  </si>
  <si>
    <t>Очистка дорог</t>
  </si>
  <si>
    <t>Кузмичева Е.А.</t>
  </si>
  <si>
    <t>вывоз крупногабаритного мусора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</si>
  <si>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</si>
  <si>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</si>
  <si>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</si>
  <si>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</si>
  <si>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</si>
  <si>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</si>
  <si>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</si>
  <si>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</si>
  <si>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</si>
  <si>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</si>
  <si>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3.Техническое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</si>
  <si>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</si>
  <si>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</si>
  <si>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 xml:space="preserve">                                               Лицевой счёт  2016г</t>
  </si>
  <si>
    <t>Дополнительные работы</t>
  </si>
  <si>
    <t>4.Дополнительные работы</t>
  </si>
  <si>
    <t>5. ОДН:</t>
  </si>
  <si>
    <t>ХВС</t>
  </si>
  <si>
    <t>ГВС</t>
  </si>
  <si>
    <t>электроэнергия</t>
  </si>
  <si>
    <t>6.ТБО</t>
  </si>
  <si>
    <t>7. Расходы по содержанию УК</t>
  </si>
  <si>
    <t>Директор ООО УК "Аркада"</t>
  </si>
  <si>
    <t>Лицевой счёт  2019г</t>
  </si>
  <si>
    <t>Лицевой счёт 2019г</t>
  </si>
  <si>
    <t>Лицевой счет. Сводный расчет  2019г</t>
  </si>
  <si>
    <t>Квартиры №13,15.Замена стояка отопления</t>
  </si>
  <si>
    <t>Уборка снега и наледи с крыши</t>
  </si>
  <si>
    <t>Итого:</t>
  </si>
  <si>
    <t>Очистка крыши от снега и наледи с автовышки</t>
  </si>
  <si>
    <t>Автовышка 1 час</t>
  </si>
  <si>
    <t>Подъезды №1,2,3.ППР электрощитов.Замена рубильника на автоматы.</t>
  </si>
  <si>
    <t>Очистка крыши от снега и льда</t>
  </si>
  <si>
    <t>Подъезд №1.Наружное освещение.Замена эл.лампы</t>
  </si>
  <si>
    <t>Отключение подъездного отопления</t>
  </si>
  <si>
    <t>Подъезд №1.Проверка электропроводки в подъезде</t>
  </si>
  <si>
    <t>Изготовление техпаспорта на дом</t>
  </si>
  <si>
    <t>Кв.№3.Замена участка трубопровода отопления</t>
  </si>
  <si>
    <t>Окраска контейнерной площадки и мусорных баков</t>
  </si>
  <si>
    <t>ППР электроосвещения, замена эл.ламп</t>
  </si>
  <si>
    <t>Запуск ситемы отпления</t>
  </si>
  <si>
    <t>Переоформление документов о присоединении к эл.сетям</t>
  </si>
  <si>
    <t>Под.№3.Изготовление и установка хомута на трубопроводе отопления</t>
  </si>
  <si>
    <t>Кв.№15,16.Замена рубильников на автоматы</t>
  </si>
  <si>
    <t>Закрытие слуховых окон</t>
  </si>
  <si>
    <t>Запуск подъездного отопления</t>
  </si>
  <si>
    <t>Уборка снега и сосулек с крыши</t>
  </si>
  <si>
    <t>Прочистка канализации</t>
  </si>
  <si>
    <t>Замена трансформатора тока</t>
  </si>
  <si>
    <t>Отключение, подключение абонента в ТП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</si>
</sst>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6" fillId="0" borderId="9" xfId="0" applyFont="1" applyFill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8" fillId="0" borderId="0" xfId="0" applyFont="1"/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9" fillId="0" borderId="1" xfId="0" applyFont="1" applyFill="1" applyBorder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C27" sqref="C27"/>
    </sheetView>
  </sheetViews>
  <sheetFormatPr defaultRowHeight="1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>
      <c r="A1" s="1"/>
      <c r="B1" s="80" t="s">
        <v>61</v>
      </c>
      <c r="C1" s="80"/>
      <c r="D1" s="80"/>
      <c r="E1" s="7"/>
      <c r="F1" s="7"/>
      <c r="G1" s="7"/>
      <c r="H1" s="7"/>
    </row>
    <row r="2" spans="1:8" ht="15.75">
      <c r="A2" s="1"/>
      <c r="B2" s="2" t="s">
        <v>31</v>
      </c>
      <c r="C2" s="1"/>
      <c r="D2" s="1"/>
      <c r="E2" s="1"/>
      <c r="F2" s="1"/>
      <c r="G2" s="1"/>
      <c r="H2" s="1"/>
    </row>
    <row r="3" spans="1:8" ht="28.9" customHeight="1">
      <c r="A3" s="1"/>
      <c r="B3" s="79" t="s">
        <v>4</v>
      </c>
      <c r="C3" s="79"/>
      <c r="D3" s="79"/>
      <c r="E3" s="1"/>
      <c r="F3" s="1"/>
      <c r="G3" s="1"/>
      <c r="H3" s="1"/>
    </row>
    <row r="4" spans="1:8">
      <c r="A4" s="8"/>
      <c r="B4" s="44" t="s">
        <v>0</v>
      </c>
      <c r="C4" s="9" t="s">
        <v>1</v>
      </c>
      <c r="D4" s="9" t="s">
        <v>27</v>
      </c>
      <c r="E4" s="1"/>
      <c r="F4" s="1"/>
      <c r="G4" s="1"/>
      <c r="H4" s="1"/>
    </row>
    <row r="5" spans="1:8">
      <c r="A5" s="8"/>
      <c r="B5" s="3" t="s">
        <v>8</v>
      </c>
      <c r="C5" s="8"/>
      <c r="D5" s="8"/>
      <c r="E5" s="1"/>
      <c r="F5" s="1"/>
      <c r="G5" s="1"/>
      <c r="H5" s="1"/>
    </row>
    <row r="6" spans="1:8">
      <c r="A6" s="52">
        <v>1</v>
      </c>
      <c r="B6" s="52" t="s">
        <v>72</v>
      </c>
      <c r="C6" s="52">
        <v>139.22999999999999</v>
      </c>
      <c r="D6" s="53">
        <v>139.22999999999999</v>
      </c>
      <c r="E6" s="6"/>
      <c r="F6" s="1"/>
    </row>
    <row r="7" spans="1:8" s="5" customFormat="1">
      <c r="A7" s="53"/>
      <c r="B7" s="53" t="s">
        <v>10</v>
      </c>
      <c r="C7" s="53"/>
      <c r="D7" s="53"/>
      <c r="E7" s="11"/>
      <c r="F7" s="4"/>
    </row>
    <row r="8" spans="1:8" s="5" customFormat="1">
      <c r="A8" s="52">
        <v>1</v>
      </c>
      <c r="B8" s="52" t="s">
        <v>75</v>
      </c>
      <c r="C8" s="52">
        <v>395.7</v>
      </c>
      <c r="D8" s="53">
        <f>D6+C8</f>
        <v>534.92999999999995</v>
      </c>
      <c r="E8" s="4"/>
      <c r="F8" s="4"/>
    </row>
    <row r="9" spans="1:8">
      <c r="A9" s="52"/>
      <c r="B9" s="53" t="s">
        <v>13</v>
      </c>
      <c r="C9" s="52"/>
      <c r="D9" s="52"/>
      <c r="E9" s="1"/>
      <c r="F9" s="1"/>
    </row>
    <row r="10" spans="1:8">
      <c r="A10" s="52">
        <v>1</v>
      </c>
      <c r="B10" s="52" t="s">
        <v>78</v>
      </c>
      <c r="C10" s="52">
        <v>109.49</v>
      </c>
      <c r="D10" s="53">
        <f>D8+C10</f>
        <v>644.41999999999996</v>
      </c>
      <c r="E10" s="1"/>
      <c r="F10" s="1"/>
    </row>
    <row r="11" spans="1:8">
      <c r="A11" s="52"/>
      <c r="B11" s="53" t="s">
        <v>14</v>
      </c>
      <c r="C11" s="52"/>
      <c r="D11" s="53"/>
      <c r="E11" s="1"/>
      <c r="F11" s="1"/>
    </row>
    <row r="12" spans="1:8" ht="30">
      <c r="A12" s="52">
        <v>1</v>
      </c>
      <c r="B12" s="52" t="s">
        <v>80</v>
      </c>
      <c r="C12" s="52">
        <v>528.39</v>
      </c>
      <c r="D12" s="53">
        <f>D10+C12</f>
        <v>1172.81</v>
      </c>
      <c r="E12" s="1"/>
      <c r="F12" s="1"/>
    </row>
    <row r="13" spans="1:8">
      <c r="A13" s="52"/>
      <c r="B13" s="53" t="s">
        <v>15</v>
      </c>
      <c r="C13" s="52"/>
      <c r="D13" s="52"/>
      <c r="E13" s="1"/>
      <c r="F13" s="1"/>
    </row>
    <row r="14" spans="1:8" s="5" customFormat="1">
      <c r="A14" s="53">
        <v>1</v>
      </c>
      <c r="B14" s="52" t="s">
        <v>83</v>
      </c>
      <c r="C14" s="53">
        <v>521.4</v>
      </c>
      <c r="D14" s="53">
        <f>D12+C14</f>
        <v>1694.21</v>
      </c>
      <c r="E14" s="4"/>
      <c r="F14" s="4"/>
    </row>
    <row r="15" spans="1:8" s="5" customFormat="1">
      <c r="A15" s="53"/>
      <c r="B15" s="53" t="s">
        <v>16</v>
      </c>
      <c r="C15" s="52"/>
      <c r="D15" s="53"/>
      <c r="E15" s="4"/>
      <c r="F15" s="4"/>
    </row>
    <row r="16" spans="1:8">
      <c r="A16" s="52">
        <v>1</v>
      </c>
      <c r="B16" s="52" t="s">
        <v>85</v>
      </c>
      <c r="C16" s="52">
        <v>782.1</v>
      </c>
      <c r="D16" s="53">
        <f>D14+C16</f>
        <v>2476.31</v>
      </c>
      <c r="E16" s="1"/>
      <c r="F16" s="1"/>
    </row>
    <row r="17" spans="1:6">
      <c r="A17" s="52"/>
      <c r="B17" s="53"/>
      <c r="C17" s="53"/>
      <c r="D17" s="53"/>
      <c r="E17" s="1"/>
      <c r="F17" s="1"/>
    </row>
    <row r="18" spans="1:6">
      <c r="A18" s="52"/>
      <c r="B18" s="53"/>
      <c r="C18" s="53"/>
      <c r="D18" s="53"/>
      <c r="E18" s="1"/>
      <c r="F18" s="1"/>
    </row>
    <row r="19" spans="1:6">
      <c r="A19" s="52"/>
      <c r="B19" s="52"/>
      <c r="C19" s="52"/>
      <c r="D19" s="53"/>
      <c r="E19" s="1"/>
      <c r="F19" s="1"/>
    </row>
    <row r="20" spans="1:6">
      <c r="A20" s="52"/>
      <c r="B20" s="54"/>
      <c r="C20" s="52"/>
      <c r="D20" s="52"/>
      <c r="E20" s="1"/>
      <c r="F20" s="1"/>
    </row>
    <row r="21" spans="1:6">
      <c r="A21" s="52"/>
      <c r="B21" s="52"/>
      <c r="C21" s="52"/>
      <c r="D21" s="52"/>
      <c r="E21" s="1"/>
      <c r="F21" s="1"/>
    </row>
    <row r="22" spans="1:6" s="5" customFormat="1">
      <c r="A22" s="53"/>
      <c r="B22" s="52"/>
      <c r="C22" s="52"/>
      <c r="D22" s="53"/>
      <c r="E22" s="4"/>
      <c r="F22" s="4"/>
    </row>
    <row r="23" spans="1:6">
      <c r="A23" s="52"/>
      <c r="B23" s="54"/>
      <c r="C23" s="52"/>
      <c r="D23" s="52"/>
      <c r="E23" s="1"/>
      <c r="F23" s="1"/>
    </row>
    <row r="24" spans="1:6">
      <c r="A24" s="52"/>
      <c r="B24" s="52"/>
      <c r="C24" s="52"/>
      <c r="D24" s="52"/>
      <c r="E24" s="1"/>
      <c r="F24" s="1"/>
    </row>
    <row r="25" spans="1:6">
      <c r="A25" s="52"/>
      <c r="B25" s="53"/>
      <c r="C25" s="53"/>
      <c r="D25" s="53"/>
      <c r="E25" s="1"/>
      <c r="F25" s="1"/>
    </row>
    <row r="26" spans="1:6">
      <c r="A26" s="52"/>
      <c r="B26" s="53"/>
      <c r="C26" s="53"/>
      <c r="D26" s="53"/>
      <c r="E26" s="1"/>
      <c r="F26" s="1"/>
    </row>
    <row r="27" spans="1:6">
      <c r="A27" s="52"/>
      <c r="B27" s="52"/>
      <c r="C27" s="52"/>
      <c r="D27" s="52"/>
      <c r="E27" s="1"/>
      <c r="F27" s="1"/>
    </row>
    <row r="28" spans="1:6">
      <c r="A28" s="52"/>
      <c r="B28" s="55"/>
      <c r="C28" s="52"/>
      <c r="D28" s="56"/>
      <c r="E28" s="1"/>
      <c r="F28" s="1"/>
    </row>
    <row r="29" spans="1:6">
      <c r="A29" s="52"/>
      <c r="B29" s="55"/>
      <c r="C29" s="52"/>
      <c r="D29" s="56"/>
      <c r="E29" s="1"/>
      <c r="F29" s="1"/>
    </row>
    <row r="30" spans="1:6">
      <c r="A30" s="52"/>
      <c r="B30" s="55"/>
      <c r="C30" s="52"/>
      <c r="D30" s="56"/>
      <c r="E30" s="1"/>
      <c r="F30" s="1"/>
    </row>
    <row r="31" spans="1:6">
      <c r="A31" s="52"/>
      <c r="B31" s="52"/>
      <c r="C31" s="52"/>
      <c r="D31" s="56"/>
      <c r="E31" s="1"/>
      <c r="F31" s="1"/>
    </row>
    <row r="32" spans="1:6">
      <c r="A32" s="52"/>
      <c r="B32" s="55"/>
      <c r="C32" s="52"/>
      <c r="D32" s="56"/>
      <c r="E32" s="1"/>
      <c r="F32" s="1"/>
    </row>
    <row r="33" spans="1:6">
      <c r="A33" s="52"/>
      <c r="B33" s="52"/>
      <c r="C33" s="52"/>
      <c r="D33" s="56"/>
      <c r="E33" s="1"/>
      <c r="F33" s="1"/>
    </row>
    <row r="34" spans="1:6">
      <c r="A34" s="52"/>
      <c r="B34" s="57"/>
      <c r="C34" s="53"/>
      <c r="D34" s="58"/>
      <c r="E34" s="1"/>
      <c r="F34" s="1"/>
    </row>
    <row r="35" spans="1:6">
      <c r="A35" s="52"/>
      <c r="B35" s="57"/>
      <c r="C35" s="53"/>
      <c r="D35" s="58"/>
      <c r="E35" s="1"/>
      <c r="F35" s="1"/>
    </row>
    <row r="36" spans="1:6">
      <c r="A36" s="52"/>
      <c r="B36" s="52"/>
      <c r="C36" s="52"/>
      <c r="D36" s="52"/>
      <c r="E36" s="1"/>
      <c r="F36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D26" sqref="D26"/>
    </sheetView>
  </sheetViews>
  <sheetFormatPr defaultRowHeight="15"/>
  <cols>
    <col min="1" max="1" width="4.28515625" customWidth="1"/>
    <col min="2" max="2" width="47.28515625" customWidth="1"/>
    <col min="4" max="4" width="13.7109375" customWidth="1"/>
  </cols>
  <sheetData>
    <row r="1" spans="1:8" ht="21">
      <c r="A1" s="1"/>
      <c r="B1" s="80" t="s">
        <v>61</v>
      </c>
      <c r="C1" s="80"/>
      <c r="D1" s="80"/>
      <c r="E1" s="7"/>
      <c r="F1" s="7"/>
      <c r="G1" s="7"/>
      <c r="H1" s="7"/>
    </row>
    <row r="2" spans="1:8" ht="15.75">
      <c r="A2" s="1"/>
      <c r="B2" s="2" t="s">
        <v>32</v>
      </c>
      <c r="C2" s="1"/>
      <c r="D2" s="1"/>
      <c r="E2" s="1"/>
      <c r="F2" s="1"/>
      <c r="G2" s="1"/>
      <c r="H2" s="1"/>
    </row>
    <row r="3" spans="1:8" ht="28.9" customHeight="1">
      <c r="A3" s="1"/>
      <c r="B3" s="79" t="s">
        <v>7</v>
      </c>
      <c r="C3" s="79"/>
      <c r="D3" s="79"/>
      <c r="E3" s="1"/>
      <c r="F3" s="1"/>
      <c r="G3" s="1"/>
      <c r="H3" s="1"/>
    </row>
    <row r="4" spans="1:8">
      <c r="A4" s="38"/>
      <c r="B4" s="44" t="s">
        <v>0</v>
      </c>
      <c r="C4" s="38" t="s">
        <v>1</v>
      </c>
      <c r="D4" s="44" t="s">
        <v>27</v>
      </c>
      <c r="E4" s="1"/>
      <c r="F4" s="1"/>
      <c r="G4" s="1"/>
      <c r="H4" s="1"/>
    </row>
    <row r="5" spans="1:8">
      <c r="A5" s="38"/>
      <c r="B5" s="3" t="s">
        <v>2</v>
      </c>
      <c r="C5" s="38"/>
      <c r="D5" s="38"/>
      <c r="E5" s="1"/>
      <c r="F5" s="1"/>
      <c r="G5" s="1"/>
      <c r="H5" s="1"/>
    </row>
    <row r="6" spans="1:8" s="1" customFormat="1">
      <c r="A6" s="52">
        <v>1</v>
      </c>
      <c r="B6" s="52" t="s">
        <v>65</v>
      </c>
      <c r="C6" s="52">
        <v>835.38</v>
      </c>
      <c r="D6" s="52"/>
    </row>
    <row r="7" spans="1:8" s="4" customFormat="1">
      <c r="A7" s="52">
        <v>2</v>
      </c>
      <c r="B7" s="52" t="s">
        <v>65</v>
      </c>
      <c r="C7" s="52">
        <v>417.69</v>
      </c>
      <c r="D7" s="53"/>
    </row>
    <row r="8" spans="1:8" s="4" customFormat="1">
      <c r="A8" s="52"/>
      <c r="B8" s="52" t="s">
        <v>66</v>
      </c>
      <c r="C8" s="52">
        <f>SUM(C6:C7)</f>
        <v>1253.07</v>
      </c>
      <c r="D8" s="53">
        <v>1253.07</v>
      </c>
    </row>
    <row r="9" spans="1:8" s="1" customFormat="1" ht="19.5" customHeight="1">
      <c r="A9" s="52"/>
      <c r="B9" s="53" t="s">
        <v>6</v>
      </c>
      <c r="C9" s="52"/>
      <c r="D9" s="53"/>
    </row>
    <row r="10" spans="1:8" s="1" customFormat="1">
      <c r="A10" s="52">
        <v>1</v>
      </c>
      <c r="B10" s="52" t="s">
        <v>67</v>
      </c>
      <c r="C10" s="52">
        <v>556.91999999999996</v>
      </c>
      <c r="D10" s="53"/>
    </row>
    <row r="11" spans="1:8" s="1" customFormat="1">
      <c r="A11" s="52"/>
      <c r="B11" s="52" t="s">
        <v>68</v>
      </c>
      <c r="C11" s="52">
        <v>1500</v>
      </c>
      <c r="D11" s="53"/>
    </row>
    <row r="12" spans="1:8" s="1" customFormat="1">
      <c r="A12" s="52">
        <v>2</v>
      </c>
      <c r="B12" s="52" t="s">
        <v>65</v>
      </c>
      <c r="C12" s="52">
        <v>7796.88</v>
      </c>
      <c r="D12" s="53"/>
    </row>
    <row r="13" spans="1:8" s="1" customFormat="1">
      <c r="A13" s="52"/>
      <c r="B13" s="52" t="s">
        <v>66</v>
      </c>
      <c r="C13" s="52">
        <f>SUM(C10:C12)</f>
        <v>9853.7999999999993</v>
      </c>
      <c r="D13" s="53">
        <f>D8+C13</f>
        <v>11106.869999999999</v>
      </c>
    </row>
    <row r="14" spans="1:8" s="4" customFormat="1">
      <c r="A14" s="52"/>
      <c r="B14" s="53" t="s">
        <v>3</v>
      </c>
      <c r="C14" s="52"/>
      <c r="D14" s="53"/>
    </row>
    <row r="15" spans="1:8" s="4" customFormat="1">
      <c r="A15" s="52">
        <v>1</v>
      </c>
      <c r="B15" s="52" t="s">
        <v>70</v>
      </c>
      <c r="C15" s="52">
        <v>417.69</v>
      </c>
      <c r="D15" s="53">
        <f>D13+C15</f>
        <v>11524.56</v>
      </c>
    </row>
    <row r="16" spans="1:8" s="1" customFormat="1">
      <c r="A16" s="52"/>
      <c r="B16" s="53" t="s">
        <v>10</v>
      </c>
      <c r="C16" s="52"/>
      <c r="D16" s="53"/>
    </row>
    <row r="17" spans="1:4" s="1" customFormat="1">
      <c r="A17" s="52">
        <v>1</v>
      </c>
      <c r="B17" s="52" t="s">
        <v>74</v>
      </c>
      <c r="C17" s="52">
        <v>9739</v>
      </c>
      <c r="D17" s="53">
        <f>D15+C17</f>
        <v>21263.559999999998</v>
      </c>
    </row>
    <row r="18" spans="1:4" s="1" customFormat="1">
      <c r="A18" s="52"/>
      <c r="B18" s="53" t="s">
        <v>15</v>
      </c>
      <c r="C18" s="52"/>
      <c r="D18" s="53"/>
    </row>
    <row r="19" spans="1:4" s="1" customFormat="1">
      <c r="A19" s="52">
        <v>1</v>
      </c>
      <c r="B19" s="52" t="s">
        <v>82</v>
      </c>
      <c r="C19" s="52">
        <v>521.4</v>
      </c>
      <c r="D19" s="53">
        <f>D17+C19</f>
        <v>21784.959999999999</v>
      </c>
    </row>
    <row r="20" spans="1:4" s="4" customFormat="1">
      <c r="A20" s="52"/>
      <c r="B20" s="53" t="s">
        <v>16</v>
      </c>
      <c r="C20" s="52"/>
      <c r="D20" s="53"/>
    </row>
    <row r="21" spans="1:4" s="1" customFormat="1">
      <c r="A21" s="52">
        <v>1</v>
      </c>
      <c r="B21" s="52" t="s">
        <v>84</v>
      </c>
      <c r="C21" s="52">
        <v>782.1</v>
      </c>
      <c r="D21" s="53"/>
    </row>
    <row r="22" spans="1:4" s="1" customFormat="1">
      <c r="A22" s="59">
        <v>2</v>
      </c>
      <c r="B22" s="52" t="s">
        <v>84</v>
      </c>
      <c r="C22" s="52">
        <v>782.1</v>
      </c>
      <c r="D22" s="60"/>
    </row>
    <row r="23" spans="1:4" s="1" customFormat="1">
      <c r="A23" s="59">
        <v>3</v>
      </c>
      <c r="B23" s="52" t="s">
        <v>84</v>
      </c>
      <c r="C23" s="59">
        <v>391.05</v>
      </c>
      <c r="D23" s="60"/>
    </row>
    <row r="24" spans="1:4" s="1" customFormat="1">
      <c r="A24" s="59">
        <v>4</v>
      </c>
      <c r="B24" s="52" t="s">
        <v>84</v>
      </c>
      <c r="C24" s="52">
        <v>260.7</v>
      </c>
      <c r="D24" s="60"/>
    </row>
    <row r="25" spans="1:4" s="1" customFormat="1" ht="15.75" customHeight="1">
      <c r="A25" s="59"/>
      <c r="B25" s="52" t="s">
        <v>66</v>
      </c>
      <c r="C25" s="52">
        <f>SUM(C21:C24)</f>
        <v>2215.9499999999998</v>
      </c>
      <c r="D25" s="60">
        <f>D19+C25</f>
        <v>24000.91</v>
      </c>
    </row>
    <row r="26" spans="1:4" s="1" customFormat="1">
      <c r="A26" s="59"/>
      <c r="B26" s="52"/>
      <c r="C26" s="59"/>
      <c r="D26" s="60"/>
    </row>
    <row r="27" spans="1:4" s="1" customFormat="1">
      <c r="A27" s="59"/>
      <c r="B27" s="59"/>
      <c r="C27" s="59"/>
      <c r="D27" s="60"/>
    </row>
    <row r="28" spans="1:4">
      <c r="A28" s="61"/>
      <c r="B28" s="62"/>
      <c r="C28" s="61"/>
      <c r="D28" s="61"/>
    </row>
    <row r="29" spans="1:4">
      <c r="A29" s="61"/>
      <c r="B29" s="63"/>
      <c r="C29" s="61"/>
      <c r="D29" s="61"/>
    </row>
    <row r="30" spans="1:4">
      <c r="A30" s="61"/>
      <c r="B30" s="63"/>
      <c r="C30" s="61"/>
      <c r="D30" s="61"/>
    </row>
    <row r="31" spans="1:4">
      <c r="A31" s="64"/>
      <c r="B31" s="65"/>
      <c r="C31" s="64"/>
      <c r="D31" s="64"/>
    </row>
    <row r="32" spans="1:4">
      <c r="A32" s="64"/>
      <c r="B32" s="66"/>
      <c r="C32" s="67"/>
      <c r="D32" s="67"/>
    </row>
    <row r="33" spans="1:4">
      <c r="A33" s="64"/>
      <c r="B33" s="66"/>
      <c r="C33" s="64"/>
      <c r="D33" s="64"/>
    </row>
    <row r="34" spans="1:4">
      <c r="A34" s="64"/>
      <c r="B34" s="65"/>
      <c r="C34" s="64"/>
      <c r="D34" s="64"/>
    </row>
    <row r="35" spans="1:4">
      <c r="A35" s="64"/>
      <c r="B35" s="66"/>
      <c r="C35" s="67"/>
      <c r="D35" s="6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D20" sqref="D20"/>
    </sheetView>
  </sheetViews>
  <sheetFormatPr defaultRowHeight="15"/>
  <cols>
    <col min="1" max="1" width="4.28515625" customWidth="1"/>
    <col min="2" max="2" width="46" customWidth="1"/>
  </cols>
  <sheetData>
    <row r="1" spans="1:4" ht="15.75">
      <c r="A1" s="1"/>
      <c r="B1" s="80" t="s">
        <v>61</v>
      </c>
      <c r="C1" s="80"/>
      <c r="D1" s="80"/>
    </row>
    <row r="2" spans="1:4" ht="15.75">
      <c r="A2" s="1"/>
      <c r="B2" s="2" t="s">
        <v>31</v>
      </c>
      <c r="C2" s="1"/>
      <c r="D2" s="1"/>
    </row>
    <row r="3" spans="1:4">
      <c r="A3" s="1"/>
      <c r="B3" s="79" t="s">
        <v>48</v>
      </c>
      <c r="C3" s="79"/>
      <c r="D3" s="79"/>
    </row>
    <row r="4" spans="1:4" ht="26.25">
      <c r="A4" s="8"/>
      <c r="B4" s="9" t="s">
        <v>0</v>
      </c>
      <c r="C4" s="8" t="s">
        <v>1</v>
      </c>
      <c r="D4" s="9" t="s">
        <v>27</v>
      </c>
    </row>
    <row r="5" spans="1:4">
      <c r="A5" s="8"/>
      <c r="B5" s="3" t="s">
        <v>6</v>
      </c>
      <c r="C5" s="8"/>
      <c r="D5" s="8"/>
    </row>
    <row r="6" spans="1:4" ht="30">
      <c r="A6" s="52">
        <v>1</v>
      </c>
      <c r="B6" s="52" t="s">
        <v>69</v>
      </c>
      <c r="C6" s="52">
        <v>2038.32</v>
      </c>
      <c r="D6" s="53">
        <v>2038.32</v>
      </c>
    </row>
    <row r="7" spans="1:4">
      <c r="A7" s="52"/>
      <c r="B7" s="53" t="s">
        <v>3</v>
      </c>
      <c r="C7" s="52"/>
      <c r="D7" s="53"/>
    </row>
    <row r="8" spans="1:4" ht="30">
      <c r="A8" s="52">
        <v>1</v>
      </c>
      <c r="B8" s="52" t="s">
        <v>71</v>
      </c>
      <c r="C8" s="52">
        <v>150.47999999999999</v>
      </c>
      <c r="D8" s="53">
        <f>D6+C8</f>
        <v>2188.7999999999997</v>
      </c>
    </row>
    <row r="9" spans="1:4">
      <c r="A9" s="52"/>
      <c r="B9" s="53" t="s">
        <v>8</v>
      </c>
      <c r="C9" s="52"/>
      <c r="D9" s="52"/>
    </row>
    <row r="10" spans="1:4" ht="30">
      <c r="A10" s="52">
        <v>1</v>
      </c>
      <c r="B10" s="52" t="s">
        <v>73</v>
      </c>
      <c r="C10" s="52">
        <v>278.45999999999998</v>
      </c>
      <c r="D10" s="53">
        <f>D8+C10</f>
        <v>2467.2599999999998</v>
      </c>
    </row>
    <row r="11" spans="1:4">
      <c r="A11" s="52"/>
      <c r="B11" s="53" t="s">
        <v>12</v>
      </c>
      <c r="C11" s="52"/>
      <c r="D11" s="52"/>
    </row>
    <row r="12" spans="1:4">
      <c r="A12" s="52">
        <v>1</v>
      </c>
      <c r="B12" s="52" t="s">
        <v>77</v>
      </c>
      <c r="C12" s="52">
        <v>293.49</v>
      </c>
      <c r="D12" s="53">
        <f>D10+C12</f>
        <v>2760.75</v>
      </c>
    </row>
    <row r="13" spans="1:4">
      <c r="A13" s="52"/>
      <c r="B13" s="53" t="s">
        <v>14</v>
      </c>
      <c r="C13" s="52"/>
      <c r="D13" s="53"/>
    </row>
    <row r="14" spans="1:4" ht="30">
      <c r="A14" s="52">
        <v>1</v>
      </c>
      <c r="B14" s="52" t="s">
        <v>79</v>
      </c>
      <c r="C14" s="52">
        <v>1000</v>
      </c>
      <c r="D14" s="53"/>
    </row>
    <row r="15" spans="1:4">
      <c r="A15" s="52">
        <v>2</v>
      </c>
      <c r="B15" s="52" t="s">
        <v>81</v>
      </c>
      <c r="C15" s="52">
        <v>884.15</v>
      </c>
      <c r="D15" s="53"/>
    </row>
    <row r="16" spans="1:4">
      <c r="A16" s="52"/>
      <c r="B16" s="53" t="s">
        <v>66</v>
      </c>
      <c r="C16" s="52">
        <f>SUM(C14:C15)</f>
        <v>1884.15</v>
      </c>
      <c r="D16" s="53">
        <f>D12+C16</f>
        <v>4644.8999999999996</v>
      </c>
    </row>
    <row r="17" spans="1:4">
      <c r="A17" s="52"/>
      <c r="B17" s="53" t="s">
        <v>16</v>
      </c>
      <c r="C17" s="52"/>
      <c r="D17" s="53"/>
    </row>
    <row r="18" spans="1:4">
      <c r="A18" s="52">
        <v>1</v>
      </c>
      <c r="B18" s="52" t="s">
        <v>86</v>
      </c>
      <c r="C18" s="52">
        <v>1180.3499999999999</v>
      </c>
      <c r="D18" s="53"/>
    </row>
    <row r="19" spans="1:4">
      <c r="A19" s="52">
        <v>2</v>
      </c>
      <c r="B19" s="52" t="s">
        <v>87</v>
      </c>
      <c r="C19" s="52">
        <v>1163.8</v>
      </c>
      <c r="D19" s="52"/>
    </row>
    <row r="20" spans="1:4">
      <c r="A20" s="52"/>
      <c r="B20" s="52" t="s">
        <v>66</v>
      </c>
      <c r="C20" s="52">
        <f>SUM(C18:C19)</f>
        <v>2344.1499999999996</v>
      </c>
      <c r="D20" s="53">
        <f>D16+C20</f>
        <v>6989.0499999999993</v>
      </c>
    </row>
    <row r="21" spans="1:4">
      <c r="A21" s="52"/>
      <c r="B21" s="53"/>
      <c r="C21" s="53"/>
      <c r="D21" s="53"/>
    </row>
    <row r="22" spans="1:4">
      <c r="A22" s="53"/>
      <c r="B22" s="53"/>
      <c r="C22" s="53"/>
      <c r="D22" s="53"/>
    </row>
    <row r="23" spans="1:4">
      <c r="A23" s="52"/>
      <c r="B23" s="52"/>
      <c r="C23" s="52"/>
      <c r="D23" s="52"/>
    </row>
    <row r="24" spans="1:4">
      <c r="A24" s="52"/>
      <c r="B24" s="53"/>
      <c r="C24" s="53"/>
      <c r="D24" s="53"/>
    </row>
    <row r="25" spans="1:4">
      <c r="A25" s="52"/>
      <c r="B25" s="52"/>
      <c r="C25" s="53"/>
      <c r="D25" s="53"/>
    </row>
    <row r="26" spans="1:4">
      <c r="A26" s="64"/>
      <c r="B26" s="66"/>
      <c r="C26" s="64"/>
      <c r="D26" s="64"/>
    </row>
    <row r="27" spans="1:4">
      <c r="A27" s="64"/>
      <c r="B27" s="65"/>
      <c r="C27" s="64"/>
      <c r="D27" s="64"/>
    </row>
    <row r="28" spans="1:4">
      <c r="A28" s="64"/>
      <c r="B28" s="65"/>
      <c r="C28" s="64"/>
      <c r="D28" s="64"/>
    </row>
    <row r="29" spans="1:4">
      <c r="A29" s="64"/>
      <c r="B29" s="65"/>
      <c r="C29" s="64"/>
      <c r="D29" s="64"/>
    </row>
    <row r="30" spans="1:4">
      <c r="A30" s="64"/>
      <c r="B30" s="66"/>
      <c r="C30" s="67"/>
      <c r="D30" s="67"/>
    </row>
    <row r="31" spans="1:4">
      <c r="A31" s="64"/>
      <c r="B31" s="66"/>
      <c r="C31" s="64"/>
      <c r="D31" s="64"/>
    </row>
    <row r="32" spans="1:4">
      <c r="A32" s="64"/>
      <c r="B32" s="65"/>
      <c r="C32" s="64"/>
      <c r="D32" s="64"/>
    </row>
    <row r="33" spans="1:4">
      <c r="A33" s="64"/>
      <c r="B33" s="66"/>
      <c r="C33" s="67"/>
      <c r="D33" s="67"/>
    </row>
    <row r="34" spans="1:4">
      <c r="A34" s="68"/>
      <c r="B34" s="68"/>
      <c r="C34" s="68"/>
      <c r="D34" s="68"/>
    </row>
    <row r="35" spans="1:4">
      <c r="A35" s="68"/>
      <c r="B35" s="68"/>
      <c r="C35" s="68"/>
      <c r="D35" s="68"/>
    </row>
    <row r="36" spans="1:4">
      <c r="A36" s="68"/>
      <c r="B36" s="68"/>
      <c r="C36" s="68"/>
      <c r="D36" s="68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B1" sqref="B1:D1"/>
    </sheetView>
  </sheetViews>
  <sheetFormatPr defaultRowHeight="15"/>
  <cols>
    <col min="1" max="1" width="4" customWidth="1"/>
    <col min="2" max="2" width="48.28515625" customWidth="1"/>
    <col min="4" max="4" width="13.140625" customWidth="1"/>
  </cols>
  <sheetData>
    <row r="1" spans="1:8" ht="21">
      <c r="A1" s="1"/>
      <c r="B1" s="82" t="s">
        <v>61</v>
      </c>
      <c r="C1" s="82"/>
      <c r="D1" s="82"/>
      <c r="E1" s="7"/>
      <c r="F1" s="7"/>
      <c r="G1" s="7"/>
      <c r="H1" s="7"/>
    </row>
    <row r="2" spans="1:8" ht="21.6" customHeight="1">
      <c r="A2" s="6"/>
      <c r="B2" s="81" t="s">
        <v>31</v>
      </c>
      <c r="C2" s="81"/>
      <c r="D2" s="81"/>
      <c r="E2" s="1"/>
      <c r="F2" s="1"/>
      <c r="G2" s="1"/>
      <c r="H2" s="1"/>
    </row>
    <row r="3" spans="1:8" ht="17.25" customHeight="1">
      <c r="A3" s="6"/>
      <c r="B3" s="82" t="s">
        <v>49</v>
      </c>
      <c r="C3" s="82"/>
      <c r="D3" s="82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8" t="s">
        <v>27</v>
      </c>
      <c r="E4" s="1"/>
      <c r="F4" s="1"/>
      <c r="G4" s="1"/>
      <c r="H4" s="1"/>
    </row>
    <row r="5" spans="1:8">
      <c r="A5" s="53"/>
      <c r="B5" s="53"/>
      <c r="C5" s="53"/>
      <c r="D5" s="53"/>
      <c r="E5" s="1"/>
      <c r="F5" s="1"/>
      <c r="G5" s="1"/>
      <c r="H5" s="1"/>
    </row>
    <row r="6" spans="1:8">
      <c r="A6" s="52"/>
      <c r="B6" s="52"/>
      <c r="C6" s="69"/>
      <c r="D6" s="53"/>
    </row>
    <row r="7" spans="1:8">
      <c r="A7" s="67"/>
      <c r="B7" s="64"/>
      <c r="C7" s="70"/>
      <c r="D7" s="67"/>
    </row>
    <row r="8" spans="1:8">
      <c r="A8" s="64"/>
      <c r="B8" s="52"/>
      <c r="C8" s="70"/>
      <c r="D8" s="71"/>
    </row>
    <row r="9" spans="1:8">
      <c r="A9" s="72"/>
      <c r="B9" s="73"/>
      <c r="C9" s="67"/>
      <c r="D9" s="67"/>
    </row>
    <row r="10" spans="1:8">
      <c r="A10" s="74"/>
      <c r="B10" s="75"/>
      <c r="C10" s="76"/>
      <c r="D10" s="77"/>
    </row>
    <row r="11" spans="1:8">
      <c r="A11" s="64"/>
      <c r="B11" s="52"/>
      <c r="C11" s="64"/>
      <c r="D11" s="64"/>
    </row>
    <row r="12" spans="1:8">
      <c r="A12" s="64"/>
      <c r="B12" s="64"/>
      <c r="C12" s="64"/>
      <c r="D12" s="64"/>
    </row>
    <row r="13" spans="1:8">
      <c r="A13" s="64"/>
      <c r="B13" s="64"/>
      <c r="C13" s="64"/>
      <c r="D13" s="64"/>
    </row>
    <row r="14" spans="1:8">
      <c r="A14" s="64"/>
      <c r="B14" s="67"/>
      <c r="C14" s="67"/>
      <c r="D14" s="67"/>
    </row>
    <row r="15" spans="1:8">
      <c r="A15" s="64"/>
      <c r="B15" s="67"/>
      <c r="C15" s="64"/>
      <c r="D15" s="64"/>
    </row>
    <row r="16" spans="1:8">
      <c r="A16" s="64"/>
      <c r="B16" s="54"/>
      <c r="C16" s="64"/>
      <c r="D16" s="64"/>
    </row>
    <row r="17" spans="1:4">
      <c r="A17" s="64"/>
      <c r="B17" s="64"/>
      <c r="C17" s="64"/>
      <c r="D17" s="64"/>
    </row>
    <row r="18" spans="1:4">
      <c r="A18" s="64"/>
      <c r="B18" s="67"/>
      <c r="C18" s="67"/>
      <c r="D18" s="67"/>
    </row>
    <row r="19" spans="1:4">
      <c r="A19" s="64"/>
      <c r="B19" s="67"/>
      <c r="C19" s="64"/>
      <c r="D19" s="64"/>
    </row>
    <row r="20" spans="1:4">
      <c r="A20" s="64"/>
      <c r="B20" s="65"/>
      <c r="C20" s="64"/>
      <c r="D20" s="64"/>
    </row>
    <row r="21" spans="1:4">
      <c r="A21" s="64"/>
      <c r="B21" s="52"/>
      <c r="C21" s="64"/>
      <c r="D21" s="64"/>
    </row>
    <row r="22" spans="1:4">
      <c r="A22" s="64"/>
      <c r="B22" s="67"/>
      <c r="C22" s="67"/>
      <c r="D22" s="67"/>
    </row>
    <row r="23" spans="1:4">
      <c r="A23" s="64"/>
      <c r="B23" s="78"/>
      <c r="C23" s="64"/>
      <c r="D23" s="64"/>
    </row>
    <row r="24" spans="1:4">
      <c r="A24" s="64"/>
      <c r="B24" s="65"/>
      <c r="C24" s="64"/>
      <c r="D24" s="64"/>
    </row>
    <row r="25" spans="1:4">
      <c r="A25" s="64"/>
      <c r="B25" s="52"/>
      <c r="C25" s="64"/>
      <c r="D25" s="67"/>
    </row>
    <row r="26" spans="1:4">
      <c r="A26" s="64"/>
      <c r="B26" s="78"/>
      <c r="C26" s="67"/>
      <c r="D26" s="67"/>
    </row>
    <row r="27" spans="1:4">
      <c r="A27" s="15"/>
      <c r="B27" s="26"/>
      <c r="C27" s="15"/>
      <c r="D27" s="15"/>
    </row>
    <row r="28" spans="1:4">
      <c r="A28" s="15"/>
      <c r="B28" s="25"/>
      <c r="C28" s="14"/>
      <c r="D28" s="14"/>
    </row>
    <row r="29" spans="1:4">
      <c r="A29" s="15"/>
      <c r="B29" s="25"/>
      <c r="C29" s="15"/>
      <c r="D29" s="15"/>
    </row>
    <row r="30" spans="1:4">
      <c r="A30" s="15"/>
      <c r="B30" s="32"/>
      <c r="C30" s="15"/>
      <c r="D30" s="15"/>
    </row>
    <row r="31" spans="1:4">
      <c r="A31" s="15"/>
      <c r="B31" s="25"/>
      <c r="C31" s="14"/>
      <c r="D31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B1" sqref="B1:D1"/>
    </sheetView>
  </sheetViews>
  <sheetFormatPr defaultRowHeight="15"/>
  <cols>
    <col min="1" max="1" width="5.140625" customWidth="1"/>
    <col min="2" max="2" width="45.28515625" customWidth="1"/>
  </cols>
  <sheetData>
    <row r="1" spans="1:4" ht="15.75">
      <c r="A1" s="1"/>
      <c r="B1" s="82" t="s">
        <v>61</v>
      </c>
      <c r="C1" s="82"/>
      <c r="D1" s="82"/>
    </row>
    <row r="2" spans="1:4" ht="15.75">
      <c r="A2" s="6"/>
      <c r="B2" s="81" t="s">
        <v>31</v>
      </c>
      <c r="C2" s="81"/>
      <c r="D2" s="81"/>
    </row>
    <row r="3" spans="1:4" ht="15.75">
      <c r="A3" s="6"/>
      <c r="B3" s="82" t="s">
        <v>5</v>
      </c>
      <c r="C3" s="82"/>
      <c r="D3" s="82"/>
    </row>
    <row r="4" spans="1:4" ht="26.25">
      <c r="A4" s="8"/>
      <c r="B4" s="9" t="s">
        <v>0</v>
      </c>
      <c r="C4" s="8" t="s">
        <v>1</v>
      </c>
      <c r="D4" s="8" t="s">
        <v>27</v>
      </c>
    </row>
    <row r="5" spans="1:4">
      <c r="A5" s="10"/>
      <c r="B5" s="10"/>
      <c r="C5" s="10"/>
      <c r="D5" s="10"/>
    </row>
    <row r="6" spans="1:4">
      <c r="A6" s="3"/>
      <c r="B6" s="3"/>
      <c r="C6" s="21"/>
      <c r="D6" s="3"/>
    </row>
    <row r="7" spans="1:4">
      <c r="A7" s="14"/>
      <c r="B7" s="14"/>
      <c r="C7" s="22"/>
      <c r="D7" s="14"/>
    </row>
    <row r="8" spans="1:4">
      <c r="A8" s="15"/>
      <c r="B8" s="38"/>
      <c r="C8" s="18"/>
      <c r="D8" s="19"/>
    </row>
    <row r="9" spans="1:4">
      <c r="A9" s="39"/>
      <c r="B9" s="40"/>
      <c r="C9" s="14"/>
      <c r="D9" s="14"/>
    </row>
    <row r="10" spans="1:4">
      <c r="A10" s="16"/>
      <c r="B10" s="23"/>
      <c r="C10" s="17"/>
      <c r="D10" s="20"/>
    </row>
    <row r="11" spans="1:4">
      <c r="A11" s="15"/>
      <c r="B11" s="13"/>
      <c r="C11" s="15"/>
      <c r="D11" s="15"/>
    </row>
    <row r="12" spans="1:4">
      <c r="A12" s="15"/>
      <c r="B12" s="15"/>
      <c r="C12" s="15"/>
      <c r="D12" s="15"/>
    </row>
    <row r="13" spans="1:4">
      <c r="A13" s="15"/>
      <c r="B13" s="15"/>
      <c r="C13" s="15"/>
      <c r="D13" s="15"/>
    </row>
    <row r="14" spans="1:4">
      <c r="A14" s="15"/>
      <c r="B14" s="14"/>
      <c r="C14" s="14"/>
      <c r="D14" s="14"/>
    </row>
    <row r="15" spans="1:4">
      <c r="A15" s="15"/>
      <c r="B15" s="14"/>
      <c r="C15" s="15"/>
      <c r="D15" s="15"/>
    </row>
    <row r="16" spans="1:4">
      <c r="A16" s="15"/>
      <c r="B16" s="42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4"/>
      <c r="C18" s="14"/>
      <c r="D18" s="14"/>
    </row>
    <row r="19" spans="1:4">
      <c r="A19" s="15"/>
      <c r="B19" s="14"/>
      <c r="C19" s="15"/>
      <c r="D19" s="15"/>
    </row>
    <row r="20" spans="1:4">
      <c r="A20" s="15"/>
      <c r="B20" s="24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14"/>
      <c r="C22" s="14"/>
      <c r="D22" s="14"/>
    </row>
    <row r="23" spans="1:4">
      <c r="A23" s="15"/>
      <c r="B23" s="25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38"/>
      <c r="C25" s="41"/>
      <c r="D25" s="14"/>
    </row>
    <row r="26" spans="1:4">
      <c r="A26" s="15"/>
      <c r="B26" s="25"/>
      <c r="C26" s="14"/>
      <c r="D26" s="14"/>
    </row>
    <row r="27" spans="1:4">
      <c r="A27" s="15"/>
      <c r="B27" s="26"/>
      <c r="C27" s="15"/>
      <c r="D27" s="15"/>
    </row>
    <row r="28" spans="1:4">
      <c r="A28" s="15"/>
      <c r="B28" s="25"/>
      <c r="C28" s="14"/>
      <c r="D28" s="14"/>
    </row>
    <row r="29" spans="1:4">
      <c r="A29" s="15"/>
      <c r="B29" s="25"/>
      <c r="C29" s="15"/>
      <c r="D29" s="15"/>
    </row>
    <row r="30" spans="1:4">
      <c r="A30" s="15"/>
      <c r="B30" s="32"/>
      <c r="C30" s="15"/>
      <c r="D30" s="15"/>
    </row>
    <row r="31" spans="1:4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B6" sqref="B6:C6"/>
    </sheetView>
  </sheetViews>
  <sheetFormatPr defaultRowHeight="15"/>
  <cols>
    <col min="1" max="1" width="3.7109375" customWidth="1"/>
    <col min="2" max="2" width="49.42578125" customWidth="1"/>
    <col min="4" max="4" width="12.7109375" customWidth="1"/>
  </cols>
  <sheetData>
    <row r="1" spans="1:8" ht="21">
      <c r="A1" s="1"/>
      <c r="B1" s="82" t="s">
        <v>62</v>
      </c>
      <c r="C1" s="82"/>
      <c r="D1" s="82"/>
      <c r="E1" s="7"/>
      <c r="F1" s="7"/>
      <c r="G1" s="7"/>
      <c r="H1" s="7"/>
    </row>
    <row r="2" spans="1:8" ht="15.75">
      <c r="A2" s="6"/>
      <c r="B2" s="81" t="s">
        <v>31</v>
      </c>
      <c r="C2" s="81"/>
      <c r="D2" s="81"/>
      <c r="E2" s="1"/>
      <c r="F2" s="1"/>
      <c r="G2" s="1"/>
      <c r="H2" s="1"/>
    </row>
    <row r="3" spans="1:8" ht="15.75">
      <c r="A3" s="6"/>
      <c r="B3" s="82" t="s">
        <v>50</v>
      </c>
      <c r="C3" s="82"/>
      <c r="D3" s="82"/>
      <c r="E3" s="1"/>
      <c r="F3" s="1"/>
      <c r="G3" s="1"/>
      <c r="H3" s="1"/>
    </row>
    <row r="4" spans="1:8" ht="30">
      <c r="A4" s="38"/>
      <c r="B4" s="44" t="s">
        <v>0</v>
      </c>
      <c r="C4" s="38" t="s">
        <v>1</v>
      </c>
      <c r="D4" s="44" t="s">
        <v>27</v>
      </c>
      <c r="E4" s="1"/>
      <c r="F4" s="1"/>
      <c r="G4" s="1"/>
      <c r="H4" s="1"/>
    </row>
    <row r="5" spans="1:8">
      <c r="A5" s="52"/>
      <c r="B5" s="53" t="s">
        <v>2</v>
      </c>
      <c r="C5" s="53"/>
      <c r="D5" s="52"/>
      <c r="E5" s="1"/>
      <c r="F5" s="1"/>
      <c r="G5" s="1"/>
      <c r="H5" s="1"/>
    </row>
    <row r="6" spans="1:8" s="1" customFormat="1">
      <c r="A6" s="52">
        <v>1</v>
      </c>
      <c r="B6" s="52" t="s">
        <v>64</v>
      </c>
      <c r="C6" s="52">
        <v>2406.71</v>
      </c>
      <c r="D6" s="53">
        <v>2406.71</v>
      </c>
    </row>
    <row r="7" spans="1:8" s="5" customFormat="1">
      <c r="A7" s="67"/>
      <c r="B7" s="64"/>
      <c r="C7" s="64"/>
      <c r="D7" s="64"/>
    </row>
    <row r="8" spans="1:8">
      <c r="A8" s="64"/>
      <c r="B8" s="53"/>
      <c r="C8" s="64"/>
      <c r="D8" s="67"/>
    </row>
    <row r="9" spans="1:8">
      <c r="A9" s="64"/>
      <c r="B9" s="52"/>
      <c r="C9" s="64"/>
      <c r="D9" s="67"/>
    </row>
    <row r="10" spans="1:8" s="5" customFormat="1">
      <c r="A10" s="64"/>
      <c r="B10" s="52"/>
      <c r="C10" s="64"/>
      <c r="D10" s="67"/>
    </row>
    <row r="11" spans="1:8">
      <c r="A11" s="64"/>
      <c r="B11" s="52"/>
      <c r="C11" s="64"/>
      <c r="D11" s="67"/>
    </row>
    <row r="12" spans="1:8">
      <c r="A12" s="67"/>
      <c r="B12" s="53"/>
      <c r="C12" s="67"/>
      <c r="D12" s="67"/>
    </row>
    <row r="13" spans="1:8">
      <c r="A13" s="67"/>
      <c r="B13" s="53"/>
      <c r="C13" s="67"/>
      <c r="D13" s="67"/>
    </row>
    <row r="14" spans="1:8">
      <c r="A14" s="64"/>
      <c r="B14" s="52"/>
      <c r="C14" s="64"/>
      <c r="D14" s="64"/>
    </row>
    <row r="15" spans="1:8">
      <c r="A15" s="64"/>
      <c r="B15" s="53"/>
      <c r="C15" s="67"/>
      <c r="D15" s="67"/>
    </row>
    <row r="16" spans="1:8">
      <c r="A16" s="64"/>
      <c r="B16" s="53"/>
      <c r="C16" s="64"/>
      <c r="D16" s="64"/>
    </row>
    <row r="17" spans="1:4">
      <c r="A17" s="64"/>
      <c r="B17" s="52"/>
      <c r="C17" s="64"/>
      <c r="D17" s="64"/>
    </row>
    <row r="18" spans="1:4">
      <c r="A18" s="64"/>
      <c r="B18" s="53"/>
      <c r="C18" s="67"/>
      <c r="D18" s="67"/>
    </row>
    <row r="19" spans="1:4">
      <c r="A19" s="64"/>
      <c r="B19" s="53"/>
      <c r="C19" s="67"/>
      <c r="D19" s="67"/>
    </row>
    <row r="20" spans="1:4">
      <c r="A20" s="64"/>
      <c r="B20" s="52"/>
      <c r="C20" s="64"/>
      <c r="D20" s="64"/>
    </row>
    <row r="21" spans="1:4">
      <c r="A21" s="64"/>
      <c r="B21" s="52"/>
      <c r="C21" s="64"/>
      <c r="D21" s="64"/>
    </row>
    <row r="22" spans="1:4">
      <c r="A22" s="64"/>
      <c r="B22" s="53"/>
      <c r="C22" s="67"/>
      <c r="D22" s="67"/>
    </row>
    <row r="23" spans="1:4">
      <c r="A23" s="64"/>
      <c r="B23" s="66"/>
      <c r="C23" s="64"/>
      <c r="D23" s="64"/>
    </row>
    <row r="24" spans="1:4">
      <c r="A24" s="64"/>
      <c r="B24" s="65"/>
      <c r="C24" s="64"/>
      <c r="D24" s="64"/>
    </row>
    <row r="25" spans="1:4">
      <c r="A25" s="64"/>
      <c r="B25" s="66"/>
      <c r="C25" s="67"/>
      <c r="D25" s="67"/>
    </row>
    <row r="26" spans="1:4">
      <c r="A26" s="64"/>
      <c r="B26" s="66"/>
      <c r="C26" s="64"/>
      <c r="D26" s="64"/>
    </row>
    <row r="27" spans="1:4">
      <c r="A27" s="64"/>
      <c r="B27" s="65"/>
      <c r="C27" s="64"/>
      <c r="D27" s="64"/>
    </row>
    <row r="28" spans="1:4">
      <c r="A28" s="64"/>
      <c r="B28" s="66"/>
      <c r="C28" s="67"/>
      <c r="D28" s="67"/>
    </row>
    <row r="29" spans="1:4">
      <c r="A29" s="64"/>
      <c r="B29" s="66"/>
      <c r="C29" s="64"/>
      <c r="D29" s="64"/>
    </row>
    <row r="30" spans="1:4">
      <c r="A30" s="64"/>
      <c r="B30" s="65"/>
      <c r="C30" s="64"/>
      <c r="D30" s="67"/>
    </row>
    <row r="31" spans="1:4">
      <c r="A31" s="64"/>
      <c r="B31" s="66"/>
      <c r="C31" s="67"/>
      <c r="D31" s="67"/>
    </row>
    <row r="32" spans="1:4">
      <c r="A32" s="64"/>
      <c r="B32" s="65"/>
      <c r="C32" s="64"/>
      <c r="D32" s="64"/>
    </row>
    <row r="33" spans="1:4">
      <c r="A33" s="64"/>
      <c r="B33" s="66"/>
      <c r="C33" s="67"/>
      <c r="D33" s="67"/>
    </row>
    <row r="34" spans="1:4">
      <c r="A34" s="68"/>
      <c r="B34" s="68"/>
      <c r="C34" s="68"/>
      <c r="D34" s="68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"/>
  <sheetViews>
    <sheetView tabSelected="1" view="pageBreakPreview" zoomScale="60" zoomScaleNormal="65" workbookViewId="0">
      <selection activeCell="H17" sqref="H17"/>
    </sheetView>
  </sheetViews>
  <sheetFormatPr defaultRowHeight="1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>
      <c r="A1" s="83" t="s">
        <v>63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ht="21">
      <c r="A2" s="7" t="s">
        <v>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s="12" customFormat="1" ht="20.25" customHeight="1">
      <c r="A3" s="9"/>
      <c r="B3" s="33" t="s">
        <v>2</v>
      </c>
      <c r="C3" s="33" t="s">
        <v>6</v>
      </c>
      <c r="D3" s="33" t="s">
        <v>3</v>
      </c>
      <c r="E3" s="33" t="s">
        <v>8</v>
      </c>
      <c r="F3" s="33" t="s">
        <v>9</v>
      </c>
      <c r="G3" s="33" t="s">
        <v>10</v>
      </c>
      <c r="H3" s="33" t="s">
        <v>11</v>
      </c>
      <c r="I3" s="33" t="s">
        <v>12</v>
      </c>
      <c r="J3" s="33" t="s">
        <v>13</v>
      </c>
      <c r="K3" s="33" t="s">
        <v>14</v>
      </c>
      <c r="L3" s="33" t="s">
        <v>15</v>
      </c>
      <c r="M3" s="33" t="s">
        <v>16</v>
      </c>
      <c r="N3" s="28" t="s">
        <v>17</v>
      </c>
    </row>
    <row r="4" spans="1:14" ht="39.75" customHeight="1">
      <c r="A4" s="34" t="s">
        <v>29</v>
      </c>
      <c r="B4" s="29">
        <f>B5+B6+B7+B8</f>
        <v>6208.8600000000006</v>
      </c>
      <c r="C4" s="29">
        <f>C5+C6+C7+C8</f>
        <v>7359.13</v>
      </c>
      <c r="D4" s="29">
        <f>D5+D6+D7+D8</f>
        <v>6443.88</v>
      </c>
      <c r="E4" s="29">
        <f t="shared" ref="E4:L4" si="0">E5+E6+E7+E8</f>
        <v>6219.4400000000005</v>
      </c>
      <c r="F4" s="29">
        <f t="shared" si="0"/>
        <v>6137.09</v>
      </c>
      <c r="G4" s="29">
        <f t="shared" si="0"/>
        <v>5826.67</v>
      </c>
      <c r="H4" s="29">
        <f t="shared" si="0"/>
        <v>5826.67</v>
      </c>
      <c r="I4" s="29">
        <f t="shared" si="0"/>
        <v>5826.67</v>
      </c>
      <c r="J4" s="29">
        <f t="shared" si="0"/>
        <v>5826.67</v>
      </c>
      <c r="K4" s="29">
        <f t="shared" si="0"/>
        <v>5929.81</v>
      </c>
      <c r="L4" s="29">
        <f t="shared" si="0"/>
        <v>5929.81</v>
      </c>
      <c r="M4" s="29">
        <f>M5+M6+M7+M8</f>
        <v>5929.81</v>
      </c>
      <c r="N4" s="29">
        <f t="shared" ref="N4:N24" si="1">SUM(B4:M4)</f>
        <v>73464.509999999995</v>
      </c>
    </row>
    <row r="5" spans="1:14" ht="39" customHeight="1">
      <c r="A5" s="34" t="s">
        <v>18</v>
      </c>
      <c r="B5" s="30">
        <v>2628.17</v>
      </c>
      <c r="C5" s="30">
        <v>2628.17</v>
      </c>
      <c r="D5" s="30">
        <v>2628.17</v>
      </c>
      <c r="E5" s="30">
        <v>2628.17</v>
      </c>
      <c r="F5" s="30">
        <v>2628.17</v>
      </c>
      <c r="G5" s="30">
        <v>2628.17</v>
      </c>
      <c r="H5" s="30">
        <v>2628.17</v>
      </c>
      <c r="I5" s="30">
        <v>2628.17</v>
      </c>
      <c r="J5" s="30">
        <v>2628.17</v>
      </c>
      <c r="K5" s="30">
        <v>4299.8900000000003</v>
      </c>
      <c r="L5" s="30">
        <v>4299.8900000000003</v>
      </c>
      <c r="M5" s="30">
        <v>4299.8900000000003</v>
      </c>
      <c r="N5" s="30">
        <f t="shared" si="1"/>
        <v>36553.199999999997</v>
      </c>
    </row>
    <row r="6" spans="1:14" ht="60" customHeight="1">
      <c r="A6" s="34" t="s">
        <v>37</v>
      </c>
      <c r="B6" s="30">
        <v>382.19</v>
      </c>
      <c r="C6" s="30">
        <v>431.91</v>
      </c>
      <c r="D6" s="30">
        <v>617.21</v>
      </c>
      <c r="E6" s="30">
        <v>392.77</v>
      </c>
      <c r="F6" s="30">
        <v>310.42</v>
      </c>
      <c r="G6" s="30"/>
      <c r="H6" s="30"/>
      <c r="I6" s="30"/>
      <c r="J6" s="30"/>
      <c r="K6" s="30"/>
      <c r="L6" s="30"/>
      <c r="M6" s="30"/>
      <c r="N6" s="30">
        <f t="shared" si="1"/>
        <v>2134.5</v>
      </c>
    </row>
    <row r="7" spans="1:14" ht="44.25" customHeight="1">
      <c r="A7" s="34" t="s">
        <v>38</v>
      </c>
      <c r="B7" s="30">
        <v>3198.5</v>
      </c>
      <c r="C7" s="30">
        <v>3198.5</v>
      </c>
      <c r="D7" s="30">
        <v>3198.5</v>
      </c>
      <c r="E7" s="30">
        <v>3198.5</v>
      </c>
      <c r="F7" s="30">
        <v>3198.5</v>
      </c>
      <c r="G7" s="30">
        <v>3198.5</v>
      </c>
      <c r="H7" s="30">
        <v>3198.5</v>
      </c>
      <c r="I7" s="30">
        <v>3198.5</v>
      </c>
      <c r="J7" s="30">
        <v>3198.5</v>
      </c>
      <c r="K7" s="30">
        <v>1629.92</v>
      </c>
      <c r="L7" s="30">
        <v>1629.92</v>
      </c>
      <c r="M7" s="30">
        <v>1629.92</v>
      </c>
      <c r="N7" s="30">
        <f>SUM(B7:M7)</f>
        <v>33676.259999999995</v>
      </c>
    </row>
    <row r="8" spans="1:14" ht="44.25" customHeight="1">
      <c r="A8" s="34" t="s">
        <v>35</v>
      </c>
      <c r="B8" s="30"/>
      <c r="C8" s="30">
        <v>1100.55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>
        <f>SUM(B8:M8)</f>
        <v>1100.55</v>
      </c>
    </row>
    <row r="9" spans="1:14" ht="36" customHeight="1">
      <c r="A9" s="35" t="s">
        <v>19</v>
      </c>
      <c r="B9" s="29">
        <f>B10+B11+B12+B13</f>
        <v>2982.95</v>
      </c>
      <c r="C9" s="29">
        <f t="shared" ref="C9:M9" si="2">C10+C11+C12+C13</f>
        <v>11892.119999999999</v>
      </c>
      <c r="D9" s="29">
        <f t="shared" si="2"/>
        <v>1604.0299999999997</v>
      </c>
      <c r="E9" s="29">
        <f t="shared" si="2"/>
        <v>417.68999999999994</v>
      </c>
      <c r="F9" s="29">
        <f t="shared" si="2"/>
        <v>0</v>
      </c>
      <c r="G9" s="29">
        <f t="shared" si="2"/>
        <v>11170.560000000001</v>
      </c>
      <c r="H9" s="29">
        <f t="shared" si="2"/>
        <v>0</v>
      </c>
      <c r="I9" s="29">
        <f t="shared" si="2"/>
        <v>811.42</v>
      </c>
      <c r="J9" s="29">
        <f t="shared" si="2"/>
        <v>2699.1299999999997</v>
      </c>
      <c r="K9" s="29">
        <f t="shared" si="2"/>
        <v>4142.42</v>
      </c>
      <c r="L9" s="29">
        <f t="shared" si="2"/>
        <v>3114.51</v>
      </c>
      <c r="M9" s="29">
        <f t="shared" si="2"/>
        <v>5342.2</v>
      </c>
      <c r="N9" s="29">
        <f t="shared" si="1"/>
        <v>44177.03</v>
      </c>
    </row>
    <row r="10" spans="1:14" ht="40.5" customHeight="1">
      <c r="A10" s="34" t="s">
        <v>20</v>
      </c>
      <c r="B10" s="30"/>
      <c r="C10" s="30"/>
      <c r="D10" s="30"/>
      <c r="E10" s="30">
        <v>139.22999999999999</v>
      </c>
      <c r="F10" s="30"/>
      <c r="G10" s="30">
        <v>395.7</v>
      </c>
      <c r="H10" s="30"/>
      <c r="I10" s="30"/>
      <c r="J10" s="30">
        <v>109.49</v>
      </c>
      <c r="K10" s="30">
        <v>528.39</v>
      </c>
      <c r="L10" s="30">
        <v>521.4</v>
      </c>
      <c r="M10" s="30">
        <v>782.1</v>
      </c>
      <c r="N10" s="30">
        <f t="shared" si="1"/>
        <v>2476.31</v>
      </c>
    </row>
    <row r="11" spans="1:14" ht="45.75" customHeight="1">
      <c r="A11" s="34" t="s">
        <v>21</v>
      </c>
      <c r="B11" s="31">
        <v>1253.07</v>
      </c>
      <c r="C11" s="30">
        <v>9853.7999999999993</v>
      </c>
      <c r="D11" s="30">
        <v>417.69</v>
      </c>
      <c r="E11" s="30"/>
      <c r="F11" s="30"/>
      <c r="G11" s="30">
        <v>9739</v>
      </c>
      <c r="H11" s="30"/>
      <c r="I11" s="30"/>
      <c r="J11" s="30"/>
      <c r="K11" s="30"/>
      <c r="L11" s="30">
        <v>521.4</v>
      </c>
      <c r="M11" s="30">
        <v>2215.9499999999998</v>
      </c>
      <c r="N11" s="30">
        <f t="shared" si="1"/>
        <v>24000.91</v>
      </c>
    </row>
    <row r="12" spans="1:14" ht="45.75" customHeight="1">
      <c r="A12" s="43" t="s">
        <v>33</v>
      </c>
      <c r="B12" s="31"/>
      <c r="C12" s="30">
        <v>2038.32</v>
      </c>
      <c r="D12" s="30">
        <v>150.47999999999999</v>
      </c>
      <c r="E12" s="30">
        <v>278.45999999999998</v>
      </c>
      <c r="F12" s="30"/>
      <c r="G12" s="30"/>
      <c r="H12" s="30"/>
      <c r="I12" s="30">
        <v>293.49</v>
      </c>
      <c r="J12" s="30"/>
      <c r="K12" s="30">
        <v>1884.15</v>
      </c>
      <c r="L12" s="30"/>
      <c r="M12" s="30">
        <v>2344.15</v>
      </c>
      <c r="N12" s="30">
        <f t="shared" si="1"/>
        <v>6989.0499999999993</v>
      </c>
    </row>
    <row r="13" spans="1:14" ht="21.75" customHeight="1">
      <c r="A13" s="34" t="s">
        <v>22</v>
      </c>
      <c r="B13" s="30">
        <v>1729.88</v>
      </c>
      <c r="C13" s="30"/>
      <c r="D13" s="30">
        <v>1035.8599999999999</v>
      </c>
      <c r="E13" s="30"/>
      <c r="F13" s="30"/>
      <c r="G13" s="30">
        <v>1035.8599999999999</v>
      </c>
      <c r="H13" s="30"/>
      <c r="I13" s="30">
        <v>517.92999999999995</v>
      </c>
      <c r="J13" s="30">
        <v>2589.64</v>
      </c>
      <c r="K13" s="30">
        <v>1729.88</v>
      </c>
      <c r="L13" s="30">
        <v>2071.71</v>
      </c>
      <c r="M13" s="30"/>
      <c r="N13" s="30">
        <f t="shared" si="1"/>
        <v>10710.759999999998</v>
      </c>
    </row>
    <row r="14" spans="1:14" ht="23.25" customHeight="1">
      <c r="A14" s="35" t="s">
        <v>23</v>
      </c>
      <c r="B14" s="29">
        <f t="shared" ref="B14:M14" si="3">B15+B16+B17</f>
        <v>2406.71</v>
      </c>
      <c r="C14" s="29">
        <f t="shared" si="3"/>
        <v>0</v>
      </c>
      <c r="D14" s="29">
        <f t="shared" si="3"/>
        <v>0</v>
      </c>
      <c r="E14" s="29">
        <f t="shared" si="3"/>
        <v>0</v>
      </c>
      <c r="F14" s="29">
        <f t="shared" si="3"/>
        <v>0</v>
      </c>
      <c r="G14" s="29">
        <f t="shared" si="3"/>
        <v>0</v>
      </c>
      <c r="H14" s="29">
        <f t="shared" si="3"/>
        <v>0</v>
      </c>
      <c r="I14" s="29">
        <f t="shared" si="3"/>
        <v>0</v>
      </c>
      <c r="J14" s="29">
        <f>J15+I16+J17</f>
        <v>0</v>
      </c>
      <c r="K14" s="29">
        <f t="shared" si="3"/>
        <v>0</v>
      </c>
      <c r="L14" s="29">
        <f t="shared" si="3"/>
        <v>0</v>
      </c>
      <c r="M14" s="29">
        <f t="shared" si="3"/>
        <v>0</v>
      </c>
      <c r="N14" s="29">
        <f t="shared" si="1"/>
        <v>2406.71</v>
      </c>
    </row>
    <row r="15" spans="1:14" ht="42" customHeight="1">
      <c r="A15" s="34" t="s">
        <v>24</v>
      </c>
      <c r="B15" s="30">
        <v>2406.71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>
        <f t="shared" si="1"/>
        <v>2406.71</v>
      </c>
    </row>
    <row r="16" spans="1:14" ht="40.5" customHeight="1">
      <c r="A16" s="34" t="s">
        <v>25</v>
      </c>
      <c r="B16" s="30"/>
      <c r="C16" s="30"/>
      <c r="D16" s="30"/>
      <c r="E16" s="30"/>
      <c r="F16" s="30"/>
      <c r="G16" s="30"/>
      <c r="H16" s="30"/>
      <c r="I16" s="30"/>
      <c r="K16" s="30"/>
      <c r="L16" s="30"/>
      <c r="M16" s="30"/>
      <c r="N16" s="30">
        <f t="shared" si="1"/>
        <v>0</v>
      </c>
    </row>
    <row r="17" spans="1:14" ht="40.5" customHeight="1">
      <c r="A17" s="43" t="s">
        <v>34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>
        <f t="shared" si="1"/>
        <v>0</v>
      </c>
    </row>
    <row r="18" spans="1:14" ht="40.5" customHeight="1">
      <c r="A18" s="49" t="s">
        <v>53</v>
      </c>
      <c r="B18" s="30"/>
      <c r="C18" s="30"/>
      <c r="D18" s="30"/>
      <c r="E18" s="30"/>
      <c r="F18" s="30"/>
      <c r="G18" s="30"/>
      <c r="H18" s="30">
        <v>355.5</v>
      </c>
      <c r="I18" s="30"/>
      <c r="J18" s="30"/>
      <c r="K18" s="30"/>
      <c r="L18" s="30"/>
      <c r="M18" s="30"/>
      <c r="N18" s="29">
        <f t="shared" si="1"/>
        <v>355.5</v>
      </c>
    </row>
    <row r="19" spans="1:14" ht="40.5" customHeight="1">
      <c r="A19" s="35" t="s">
        <v>54</v>
      </c>
      <c r="B19" s="29">
        <f>B20+B21+B22</f>
        <v>2138.8200000000002</v>
      </c>
      <c r="C19" s="29">
        <f t="shared" ref="C19:I19" si="4">C20+C21+C22</f>
        <v>-627.06000000000006</v>
      </c>
      <c r="D19" s="29">
        <f t="shared" si="4"/>
        <v>-137.61000000000001</v>
      </c>
      <c r="E19" s="29">
        <f t="shared" si="4"/>
        <v>554.6</v>
      </c>
      <c r="F19" s="29">
        <f t="shared" si="4"/>
        <v>1244.28</v>
      </c>
      <c r="G19" s="29">
        <f t="shared" si="4"/>
        <v>-493.93000000000006</v>
      </c>
      <c r="H19" s="29">
        <f t="shared" si="4"/>
        <v>1060.8499999999999</v>
      </c>
      <c r="I19" s="29">
        <f t="shared" si="4"/>
        <v>796.85</v>
      </c>
      <c r="J19" s="29">
        <f t="shared" ref="J19:M19" si="5">J20+J21+J22</f>
        <v>1342.25</v>
      </c>
      <c r="K19" s="29">
        <f t="shared" si="5"/>
        <v>820.85</v>
      </c>
      <c r="L19" s="29">
        <f t="shared" si="5"/>
        <v>1249.25</v>
      </c>
      <c r="M19" s="29">
        <f t="shared" si="5"/>
        <v>-895.75</v>
      </c>
      <c r="N19" s="29">
        <f t="shared" ref="N19:N23" si="6">SUM(B19:M19)</f>
        <v>7053.4</v>
      </c>
    </row>
    <row r="20" spans="1:14" ht="40.5" customHeight="1">
      <c r="A20" s="34" t="s">
        <v>55</v>
      </c>
      <c r="B20" s="30">
        <v>-31.51</v>
      </c>
      <c r="C20" s="30">
        <v>24.24</v>
      </c>
      <c r="D20" s="30">
        <v>-362.39</v>
      </c>
      <c r="E20" s="30">
        <v>-56.96</v>
      </c>
      <c r="F20" s="30">
        <v>-56.96</v>
      </c>
      <c r="G20" s="30">
        <v>-147.86000000000001</v>
      </c>
      <c r="H20" s="30">
        <v>-330</v>
      </c>
      <c r="I20" s="30">
        <v>-330</v>
      </c>
      <c r="J20" s="30">
        <v>129</v>
      </c>
      <c r="K20" s="30">
        <v>-510</v>
      </c>
      <c r="L20" s="30"/>
      <c r="M20" s="30">
        <v>-285</v>
      </c>
      <c r="N20" s="30">
        <f t="shared" si="6"/>
        <v>-1957.44</v>
      </c>
    </row>
    <row r="21" spans="1:14" ht="40.5" customHeight="1">
      <c r="A21" s="34" t="s">
        <v>56</v>
      </c>
      <c r="B21" s="30">
        <v>315.64999999999998</v>
      </c>
      <c r="C21" s="30">
        <v>315.64999999999998</v>
      </c>
      <c r="D21" s="30">
        <v>315.64999999999998</v>
      </c>
      <c r="E21" s="30">
        <v>315.64999999999998</v>
      </c>
      <c r="F21" s="30">
        <v>315.64999999999998</v>
      </c>
      <c r="G21" s="30">
        <v>315.64999999999998</v>
      </c>
      <c r="H21" s="30">
        <v>315.64999999999998</v>
      </c>
      <c r="I21" s="30">
        <v>315.64999999999998</v>
      </c>
      <c r="J21" s="51">
        <v>315.64999999999998</v>
      </c>
      <c r="K21" s="30">
        <v>315.64999999999998</v>
      </c>
      <c r="L21" s="30">
        <v>315.64999999999998</v>
      </c>
      <c r="M21" s="30">
        <v>315.64999999999998</v>
      </c>
      <c r="N21" s="30">
        <f t="shared" si="6"/>
        <v>3787.8000000000006</v>
      </c>
    </row>
    <row r="22" spans="1:14" ht="40.5" customHeight="1">
      <c r="A22" s="43" t="s">
        <v>57</v>
      </c>
      <c r="B22" s="30">
        <v>1854.68</v>
      </c>
      <c r="C22" s="30">
        <v>-966.95</v>
      </c>
      <c r="D22" s="30">
        <v>-90.87</v>
      </c>
      <c r="E22" s="30">
        <v>295.91000000000003</v>
      </c>
      <c r="F22" s="30">
        <v>985.59</v>
      </c>
      <c r="G22" s="30">
        <v>-661.72</v>
      </c>
      <c r="H22" s="30">
        <v>1075.2</v>
      </c>
      <c r="I22" s="30">
        <v>811.2</v>
      </c>
      <c r="J22" s="30">
        <v>897.6</v>
      </c>
      <c r="K22" s="30">
        <v>1015.2</v>
      </c>
      <c r="L22" s="30">
        <v>933.6</v>
      </c>
      <c r="M22" s="30">
        <v>-926.4</v>
      </c>
      <c r="N22" s="30">
        <f t="shared" si="6"/>
        <v>5223.0400000000009</v>
      </c>
    </row>
    <row r="23" spans="1:14" ht="40.5" customHeight="1">
      <c r="A23" s="49" t="s">
        <v>58</v>
      </c>
      <c r="B23" s="29">
        <v>1273.56</v>
      </c>
      <c r="C23" s="29">
        <v>1273.56</v>
      </c>
      <c r="D23" s="29">
        <v>1273.56</v>
      </c>
      <c r="E23" s="29">
        <v>1273.56</v>
      </c>
      <c r="F23" s="29">
        <v>1273.56</v>
      </c>
      <c r="G23" s="29">
        <v>1273.56</v>
      </c>
      <c r="H23" s="29"/>
      <c r="I23" s="29"/>
      <c r="J23" s="29"/>
      <c r="K23" s="29"/>
      <c r="L23" s="29"/>
      <c r="M23" s="29"/>
      <c r="N23" s="29">
        <f t="shared" si="6"/>
        <v>7641.3599999999988</v>
      </c>
    </row>
    <row r="24" spans="1:14" ht="39.75" customHeight="1">
      <c r="A24" s="35" t="s">
        <v>59</v>
      </c>
      <c r="B24" s="29">
        <v>3373.76</v>
      </c>
      <c r="C24" s="29">
        <v>3373.76</v>
      </c>
      <c r="D24" s="29">
        <v>3373.76</v>
      </c>
      <c r="E24" s="29">
        <v>3373.76</v>
      </c>
      <c r="F24" s="29">
        <v>3373.76</v>
      </c>
      <c r="G24" s="29">
        <v>3373.76</v>
      </c>
      <c r="H24" s="29">
        <v>3373.76</v>
      </c>
      <c r="I24" s="29">
        <v>3373.76</v>
      </c>
      <c r="J24" s="29">
        <v>3373.76</v>
      </c>
      <c r="K24" s="29">
        <v>3373.16</v>
      </c>
      <c r="L24" s="29">
        <v>3373.76</v>
      </c>
      <c r="M24" s="29">
        <v>3373.76</v>
      </c>
      <c r="N24" s="29">
        <f t="shared" si="1"/>
        <v>40484.520000000019</v>
      </c>
    </row>
    <row r="25" spans="1:14" ht="22.5" customHeight="1">
      <c r="A25" s="35" t="s">
        <v>26</v>
      </c>
      <c r="B25" s="29">
        <f t="shared" ref="B25:M25" si="7">B4+B9+B14+B18+B24+B19+B23</f>
        <v>18384.660000000003</v>
      </c>
      <c r="C25" s="29">
        <f t="shared" si="7"/>
        <v>23271.510000000002</v>
      </c>
      <c r="D25" s="29">
        <f t="shared" si="7"/>
        <v>12557.619999999999</v>
      </c>
      <c r="E25" s="29">
        <f>E4+E9+E14+E18+E24+E19+E23</f>
        <v>11839.05</v>
      </c>
      <c r="F25" s="29">
        <f>F4+F9+F14+F18+F24+F19+F23</f>
        <v>12028.69</v>
      </c>
      <c r="G25" s="29">
        <f t="shared" si="7"/>
        <v>21150.620000000006</v>
      </c>
      <c r="H25" s="29">
        <f t="shared" si="7"/>
        <v>10616.78</v>
      </c>
      <c r="I25" s="29">
        <f t="shared" si="7"/>
        <v>10808.7</v>
      </c>
      <c r="J25" s="29">
        <f t="shared" si="7"/>
        <v>13241.81</v>
      </c>
      <c r="K25" s="29">
        <f t="shared" si="7"/>
        <v>14266.24</v>
      </c>
      <c r="L25" s="29">
        <f t="shared" si="7"/>
        <v>13667.33</v>
      </c>
      <c r="M25" s="29">
        <f t="shared" si="7"/>
        <v>13750.02</v>
      </c>
      <c r="N25" s="29">
        <f>N4+N9+N14+N18+N24+N19+N23</f>
        <v>175583.03</v>
      </c>
    </row>
    <row r="26" spans="1:14" ht="15.75">
      <c r="A26" s="84" t="s">
        <v>60</v>
      </c>
      <c r="B26" s="84"/>
      <c r="C26" s="84"/>
      <c r="D26" s="36"/>
      <c r="E26" s="36"/>
      <c r="F26" s="36"/>
      <c r="G26" s="36"/>
      <c r="H26" s="36"/>
      <c r="I26" s="36"/>
      <c r="J26" s="36"/>
      <c r="K26" s="36"/>
      <c r="L26" s="85" t="s">
        <v>30</v>
      </c>
      <c r="M26" s="85"/>
      <c r="N26" s="85"/>
    </row>
    <row r="27" spans="1:14" ht="15.75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ht="15.75">
      <c r="A28" s="84" t="s">
        <v>28</v>
      </c>
      <c r="B28" s="84"/>
      <c r="C28" s="84"/>
      <c r="D28" s="36"/>
      <c r="E28" s="36"/>
      <c r="F28" s="36"/>
      <c r="G28" s="36"/>
      <c r="H28" s="36"/>
      <c r="I28" s="36"/>
      <c r="J28" s="36"/>
      <c r="K28" s="36"/>
      <c r="L28" s="85" t="s">
        <v>36</v>
      </c>
      <c r="M28" s="85"/>
      <c r="N28" s="85"/>
    </row>
  </sheetData>
  <mergeCells count="5">
    <mergeCell ref="A1:N1"/>
    <mergeCell ref="A26:C26"/>
    <mergeCell ref="A28:C28"/>
    <mergeCell ref="L26:N26"/>
    <mergeCell ref="L28:N2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D20" sqref="D20"/>
    </sheetView>
  </sheetViews>
  <sheetFormatPr defaultRowHeight="15"/>
  <cols>
    <col min="1" max="1" width="4.140625" customWidth="1"/>
    <col min="2" max="2" width="6.42578125" customWidth="1"/>
    <col min="3" max="3" width="45.140625" customWidth="1"/>
    <col min="4" max="4" width="13.85546875" customWidth="1"/>
    <col min="5" max="5" width="14.140625" customWidth="1"/>
  </cols>
  <sheetData>
    <row r="1" spans="1:5" ht="15.75">
      <c r="B1" s="50" t="s">
        <v>51</v>
      </c>
      <c r="C1" s="50"/>
    </row>
    <row r="2" spans="1:5">
      <c r="C2" t="s">
        <v>32</v>
      </c>
    </row>
    <row r="3" spans="1:5">
      <c r="B3" t="s">
        <v>39</v>
      </c>
    </row>
    <row r="4" spans="1:5">
      <c r="A4" s="19" t="s">
        <v>40</v>
      </c>
      <c r="B4" s="47" t="s">
        <v>40</v>
      </c>
      <c r="C4" s="47"/>
      <c r="D4" s="47" t="s">
        <v>41</v>
      </c>
      <c r="E4" s="47" t="s">
        <v>42</v>
      </c>
    </row>
    <row r="5" spans="1:5">
      <c r="A5" s="46" t="s">
        <v>43</v>
      </c>
      <c r="B5" s="48" t="s">
        <v>44</v>
      </c>
      <c r="C5" s="48" t="s">
        <v>45</v>
      </c>
      <c r="D5" s="48" t="s">
        <v>46</v>
      </c>
      <c r="E5" s="48" t="s">
        <v>47</v>
      </c>
    </row>
    <row r="6" spans="1:5">
      <c r="A6" s="39"/>
      <c r="B6" s="39"/>
      <c r="C6" s="15"/>
      <c r="D6" s="45"/>
      <c r="E6" s="39"/>
    </row>
    <row r="7" spans="1:5">
      <c r="A7" s="39"/>
      <c r="B7" s="39"/>
      <c r="C7" s="15"/>
      <c r="D7" s="45"/>
      <c r="E7" s="39"/>
    </row>
    <row r="8" spans="1:5">
      <c r="A8" s="39"/>
      <c r="B8" s="39"/>
      <c r="C8" s="15"/>
      <c r="D8" s="45"/>
      <c r="E8" s="39"/>
    </row>
    <row r="9" spans="1:5">
      <c r="A9" s="39"/>
      <c r="B9" s="39"/>
      <c r="C9" s="15"/>
      <c r="D9" s="45"/>
      <c r="E9" s="39"/>
    </row>
    <row r="10" spans="1:5">
      <c r="A10" s="39"/>
      <c r="B10" s="39"/>
      <c r="C10" s="15"/>
      <c r="D10" s="45"/>
      <c r="E10" s="39"/>
    </row>
    <row r="11" spans="1:5">
      <c r="A11" s="39"/>
      <c r="B11" s="39"/>
      <c r="C11" s="15"/>
      <c r="D11" s="45"/>
      <c r="E11" s="39"/>
    </row>
    <row r="12" spans="1:5">
      <c r="A12" s="39"/>
      <c r="B12" s="39"/>
      <c r="C12" s="15"/>
      <c r="D12" s="45"/>
      <c r="E12" s="39"/>
    </row>
    <row r="13" spans="1:5">
      <c r="A13" s="39"/>
      <c r="B13" s="39"/>
      <c r="C13" s="15"/>
      <c r="D13" s="39"/>
      <c r="E13" s="39"/>
    </row>
    <row r="14" spans="1:5">
      <c r="A14" s="39"/>
      <c r="B14" s="39"/>
      <c r="C14" s="15"/>
      <c r="D14" s="39"/>
      <c r="E14" s="39"/>
    </row>
    <row r="15" spans="1:5">
      <c r="A15" s="39"/>
      <c r="B15" s="39"/>
      <c r="C15" s="15"/>
      <c r="D15" s="39"/>
      <c r="E15" s="39"/>
    </row>
    <row r="16" spans="1:5">
      <c r="A16" s="39"/>
      <c r="B16" s="39"/>
      <c r="C16" s="15"/>
      <c r="D16" s="39"/>
      <c r="E16" s="39"/>
    </row>
    <row r="17" spans="1:5">
      <c r="A17" s="39"/>
      <c r="B17" s="39"/>
      <c r="C17" s="15"/>
      <c r="D17" s="39"/>
      <c r="E17" s="39"/>
    </row>
    <row r="18" spans="1:5">
      <c r="A18" s="39"/>
      <c r="B18" s="39"/>
      <c r="C18" s="15"/>
      <c r="D18" s="39"/>
      <c r="E18" s="39"/>
    </row>
    <row r="19" spans="1:5">
      <c r="A19" s="39"/>
      <c r="B19" s="39"/>
      <c r="C19" s="15"/>
      <c r="D19" s="39"/>
      <c r="E19" s="39"/>
    </row>
    <row r="20" spans="1:5">
      <c r="A20" s="39"/>
      <c r="B20" s="39"/>
      <c r="C20" s="15"/>
      <c r="D20" s="39"/>
      <c r="E20" s="39"/>
    </row>
    <row r="21" spans="1:5">
      <c r="A21" s="39"/>
      <c r="B21" s="39"/>
      <c r="C21" s="15"/>
      <c r="D21" s="39"/>
      <c r="E21" s="39"/>
    </row>
    <row r="22" spans="1:5">
      <c r="A22" s="39"/>
      <c r="B22" s="39"/>
      <c r="C22" s="15"/>
      <c r="D22" s="39"/>
      <c r="E22" s="39"/>
    </row>
    <row r="23" spans="1:5">
      <c r="A23" s="39"/>
      <c r="B23" s="39"/>
      <c r="C23" s="15"/>
      <c r="D23" s="39"/>
      <c r="E23" s="39"/>
    </row>
    <row r="24" spans="1:5">
      <c r="A24" s="39"/>
      <c r="B24" s="39"/>
      <c r="C24" s="15"/>
      <c r="D24" s="39"/>
      <c r="E24" s="39"/>
    </row>
    <row r="25" spans="1:5">
      <c r="A25" s="39"/>
      <c r="B25" s="39"/>
      <c r="C25" s="15"/>
      <c r="D25" s="39"/>
      <c r="E25" s="39"/>
    </row>
    <row r="26" spans="1:5">
      <c r="A26" s="15"/>
      <c r="B26" s="15"/>
      <c r="C26" s="15"/>
      <c r="D26" s="15"/>
      <c r="E26" s="15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D6" sqref="D6"/>
    </sheetView>
  </sheetViews>
  <sheetFormatPr defaultRowHeight="15"/>
  <cols>
    <col min="1" max="1" width="5.5703125" customWidth="1"/>
    <col min="2" max="2" width="61" customWidth="1"/>
    <col min="3" max="3" width="10.5703125" customWidth="1"/>
  </cols>
  <sheetData>
    <row r="1" spans="1:4" ht="15.75">
      <c r="A1" s="1"/>
      <c r="B1" s="82" t="s">
        <v>62</v>
      </c>
      <c r="C1" s="82"/>
      <c r="D1" s="82"/>
    </row>
    <row r="2" spans="1:4" ht="15.75">
      <c r="A2" s="6"/>
      <c r="B2" s="81" t="s">
        <v>31</v>
      </c>
      <c r="C2" s="81"/>
      <c r="D2" s="81"/>
    </row>
    <row r="3" spans="1:4" ht="15.75">
      <c r="A3" s="6"/>
      <c r="B3" s="82" t="s">
        <v>52</v>
      </c>
      <c r="C3" s="82"/>
      <c r="D3" s="82"/>
    </row>
    <row r="4" spans="1:4" ht="30">
      <c r="A4" s="38"/>
      <c r="B4" s="44" t="s">
        <v>0</v>
      </c>
      <c r="C4" s="38" t="s">
        <v>1</v>
      </c>
      <c r="D4" s="44" t="s">
        <v>27</v>
      </c>
    </row>
    <row r="5" spans="1:4">
      <c r="A5" s="52"/>
      <c r="B5" s="53" t="s">
        <v>11</v>
      </c>
      <c r="C5" s="53"/>
      <c r="D5" s="52"/>
    </row>
    <row r="6" spans="1:4">
      <c r="A6" s="52">
        <v>1</v>
      </c>
      <c r="B6" s="52" t="s">
        <v>76</v>
      </c>
      <c r="C6" s="52">
        <v>355.5</v>
      </c>
      <c r="D6" s="53">
        <v>355.5</v>
      </c>
    </row>
    <row r="7" spans="1:4">
      <c r="A7" s="67"/>
      <c r="B7" s="67"/>
      <c r="C7" s="64"/>
      <c r="D7" s="64"/>
    </row>
    <row r="8" spans="1:4">
      <c r="A8" s="64"/>
      <c r="B8" s="52"/>
      <c r="C8" s="64"/>
      <c r="D8" s="67"/>
    </row>
    <row r="9" spans="1:4">
      <c r="A9" s="64"/>
      <c r="B9" s="52"/>
      <c r="C9" s="64"/>
      <c r="D9" s="67"/>
    </row>
    <row r="10" spans="1:4">
      <c r="A10" s="64"/>
      <c r="B10" s="52"/>
      <c r="C10" s="64"/>
      <c r="D10" s="67"/>
    </row>
    <row r="11" spans="1:4">
      <c r="A11" s="64"/>
      <c r="B11" s="52"/>
      <c r="C11" s="64"/>
      <c r="D11" s="67"/>
    </row>
    <row r="12" spans="1:4">
      <c r="A12" s="64"/>
      <c r="B12" s="52"/>
      <c r="C12" s="64"/>
      <c r="D12" s="67"/>
    </row>
    <row r="13" spans="1:4">
      <c r="A13" s="67"/>
      <c r="B13" s="53"/>
      <c r="C13" s="67"/>
      <c r="D13" s="67"/>
    </row>
    <row r="14" spans="1:4">
      <c r="A14" s="64"/>
      <c r="B14" s="52"/>
      <c r="C14" s="64"/>
      <c r="D14" s="64"/>
    </row>
    <row r="15" spans="1:4">
      <c r="A15" s="64"/>
      <c r="B15" s="53"/>
      <c r="C15" s="67"/>
      <c r="D15" s="67"/>
    </row>
    <row r="16" spans="1:4">
      <c r="A16" s="64"/>
      <c r="B16" s="53"/>
      <c r="C16" s="64"/>
      <c r="D16" s="64"/>
    </row>
    <row r="17" spans="1:4">
      <c r="A17" s="64"/>
      <c r="B17" s="52"/>
      <c r="C17" s="64"/>
      <c r="D17" s="64"/>
    </row>
    <row r="18" spans="1:4">
      <c r="A18" s="64"/>
      <c r="B18" s="53"/>
      <c r="C18" s="67"/>
      <c r="D18" s="67"/>
    </row>
    <row r="19" spans="1:4">
      <c r="A19" s="64"/>
      <c r="B19" s="53"/>
      <c r="C19" s="67"/>
      <c r="D19" s="67"/>
    </row>
    <row r="20" spans="1:4">
      <c r="A20" s="64"/>
      <c r="B20" s="52"/>
      <c r="C20" s="64"/>
      <c r="D20" s="64"/>
    </row>
    <row r="21" spans="1:4">
      <c r="A21" s="64"/>
      <c r="B21" s="52"/>
      <c r="C21" s="64"/>
      <c r="D21" s="64"/>
    </row>
    <row r="22" spans="1:4">
      <c r="A22" s="64"/>
      <c r="B22" s="53"/>
      <c r="C22" s="67"/>
      <c r="D22" s="67"/>
    </row>
    <row r="23" spans="1:4">
      <c r="A23" s="64"/>
      <c r="B23" s="66"/>
      <c r="C23" s="64"/>
      <c r="D23" s="64"/>
    </row>
    <row r="24" spans="1:4">
      <c r="A24" s="64"/>
      <c r="B24" s="65"/>
      <c r="C24" s="64"/>
      <c r="D24" s="64"/>
    </row>
    <row r="25" spans="1:4">
      <c r="A25" s="64"/>
      <c r="B25" s="66"/>
      <c r="C25" s="67"/>
      <c r="D25" s="67"/>
    </row>
    <row r="26" spans="1:4">
      <c r="A26" s="64"/>
      <c r="B26" s="66"/>
      <c r="C26" s="64"/>
      <c r="D26" s="64"/>
    </row>
    <row r="27" spans="1:4">
      <c r="A27" s="64"/>
      <c r="B27" s="65"/>
      <c r="C27" s="64"/>
      <c r="D27" s="64"/>
    </row>
    <row r="28" spans="1:4">
      <c r="A28" s="64"/>
      <c r="B28" s="66"/>
      <c r="C28" s="67"/>
      <c r="D28" s="67"/>
    </row>
    <row r="29" spans="1:4">
      <c r="A29" s="64"/>
      <c r="B29" s="66"/>
      <c r="C29" s="64"/>
      <c r="D29" s="64"/>
    </row>
    <row r="30" spans="1:4">
      <c r="A30" s="64"/>
      <c r="B30" s="65"/>
      <c r="C30" s="64"/>
      <c r="D30" s="67"/>
    </row>
    <row r="31" spans="1:4">
      <c r="A31" s="64"/>
      <c r="B31" s="66"/>
      <c r="C31" s="67"/>
      <c r="D31" s="67"/>
    </row>
    <row r="32" spans="1:4">
      <c r="A32" s="64"/>
      <c r="B32" s="65"/>
      <c r="C32" s="64"/>
      <c r="D32" s="64"/>
    </row>
    <row r="33" spans="1:4">
      <c r="A33" s="64"/>
      <c r="B33" s="66"/>
      <c r="C33" s="67"/>
      <c r="D33" s="67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Amin</cp:lastModifiedBy>
  <cp:lastPrinted>2016-01-21T09:54:39Z</cp:lastPrinted>
  <dcterms:created xsi:type="dcterms:W3CDTF">2011-07-25T05:21:17Z</dcterms:created>
  <dcterms:modified xsi:type="dcterms:W3CDTF">2020-02-02T08:40:37Z</dcterms:modified>
</cp:coreProperties>
</file>