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L9" i="5"/>
  <c r="L25"/>
  <c r="D25" i="6"/>
  <c r="D44" i="2"/>
  <c r="C44"/>
  <c r="D23" i="6"/>
  <c r="C23"/>
  <c r="D18" i="1"/>
  <c r="D34" i="2"/>
  <c r="C34"/>
  <c r="D18" i="6"/>
  <c r="D16" i="1"/>
  <c r="C16"/>
  <c r="D8" i="4"/>
  <c r="D27" i="2"/>
  <c r="C27"/>
  <c r="C11" i="3"/>
  <c r="D16" i="6"/>
  <c r="D12" i="1"/>
  <c r="C12"/>
  <c r="D8"/>
  <c r="D14" i="6"/>
  <c r="D12"/>
  <c r="C12"/>
  <c r="D23" i="2"/>
  <c r="C23"/>
  <c r="D8" i="6"/>
  <c r="D17" i="2"/>
  <c r="C17"/>
  <c r="C11"/>
  <c r="D9" i="5"/>
  <c r="N23"/>
  <c r="N22"/>
  <c r="N21"/>
  <c r="N20"/>
  <c r="M19"/>
  <c r="L19"/>
  <c r="K19"/>
  <c r="J19"/>
  <c r="I19"/>
  <c r="H19"/>
  <c r="G19"/>
  <c r="F19"/>
  <c r="E19"/>
  <c r="D19"/>
  <c r="C19"/>
  <c r="B19"/>
  <c r="N18"/>
  <c r="N17"/>
  <c r="N8"/>
  <c r="N12"/>
  <c r="M14"/>
  <c r="L14"/>
  <c r="K14"/>
  <c r="J14"/>
  <c r="I14"/>
  <c r="H14"/>
  <c r="G14"/>
  <c r="F14"/>
  <c r="E14"/>
  <c r="D14"/>
  <c r="C14"/>
  <c r="M9"/>
  <c r="K9"/>
  <c r="J9"/>
  <c r="I9"/>
  <c r="H9"/>
  <c r="G9"/>
  <c r="F9"/>
  <c r="E9"/>
  <c r="C9"/>
  <c r="M4"/>
  <c r="L4"/>
  <c r="K4"/>
  <c r="J4"/>
  <c r="I4"/>
  <c r="H4"/>
  <c r="G4"/>
  <c r="F4"/>
  <c r="E4"/>
  <c r="D4"/>
  <c r="C4"/>
  <c r="B4"/>
  <c r="B14"/>
  <c r="B9"/>
  <c r="M25" l="1"/>
  <c r="K25"/>
  <c r="J25"/>
  <c r="I25"/>
  <c r="H25"/>
  <c r="G25"/>
  <c r="F25"/>
  <c r="E25"/>
  <c r="D25"/>
  <c r="B25"/>
  <c r="C25"/>
  <c r="N19"/>
  <c r="N9"/>
  <c r="N7"/>
  <c r="N24"/>
  <c r="N13"/>
  <c r="N6"/>
  <c r="N5"/>
  <c r="N4" l="1"/>
  <c r="N11" l="1"/>
  <c r="N10"/>
  <c r="N15" l="1"/>
  <c r="N16"/>
  <c r="N14" l="1"/>
  <c r="N25" s="1"/>
</calcChain>
</file>

<file path=xl/sharedStrings.xml><?xml version="1.0" encoding="utf-8"?>
<sst xmlns="http://schemas.openxmlformats.org/spreadsheetml/2006/main" count="184" uniqueCount="107">
  <si>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</si>
  <si>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</si>
  <si>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</si>
  <si>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</si>
  <si>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</si>
  <si>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</si>
  <si>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</si>
  <si>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</si>
  <si>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</si>
  <si>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</si>
  <si>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</si>
  <si>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</si>
  <si>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</si>
  <si>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</si>
  <si>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</si>
  <si>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</si>
  <si>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</si>
  <si>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</si>
  <si>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</si>
  <si>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</si>
  <si>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</si>
  <si>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</si>
  <si>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</si>
  <si>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</si>
  <si>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</si>
  <si>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</si>
  <si>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</si>
  <si>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</si>
  <si>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</si>
  <si>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</si>
  <si>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</si>
  <si>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</si>
  <si>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</si>
  <si>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</si>
  <si>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</si>
  <si>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</si>
  <si>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</si>
  <si>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</si>
  <si>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</si>
  <si>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</si>
  <si>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</si>
  <si>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</si>
  <si>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</si>
  <si>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</si>
  <si>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Советская,6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</si>
  <si>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</si>
  <si>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</si>
  <si>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</si>
  <si>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</si>
  <si>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вывоз крупногабаритного мусора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</si>
  <si>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</si>
  <si>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</si>
  <si>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</si>
  <si>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</si>
  <si>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</si>
  <si>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</si>
  <si>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</si>
  <si>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</si>
  <si>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</si>
  <si>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</si>
  <si>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</si>
  <si>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</si>
  <si>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</si>
  <si>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Сбор показаний общедомового прибора учета электроэнергии</t>
  </si>
  <si>
    <t>Директор ООО УК "Аркада"</t>
  </si>
  <si>
    <t>Лицевой счет. Сводный расчет  2019г</t>
  </si>
  <si>
    <t>Лицевой счёт  2019г</t>
  </si>
  <si>
    <t>Лицевой счёт 2019г</t>
  </si>
  <si>
    <t>Уборка снега и наледи с крыши</t>
  </si>
  <si>
    <t>Прочистка выпуска канализационных стояков от куржака</t>
  </si>
  <si>
    <t>Итого:</t>
  </si>
  <si>
    <t>Проверка и прочистка выходов канализационных труб на крыше от куржака - 6шт.</t>
  </si>
  <si>
    <t>Очистка крыши от снега и наледи</t>
  </si>
  <si>
    <t>Очистка крыши от снега и сосулек</t>
  </si>
  <si>
    <t>Очистка крыши от наледи</t>
  </si>
  <si>
    <t>Уборка снега и наледи с козырьков</t>
  </si>
  <si>
    <t>Подъезд №2.Ремонт светильника: замена м/схемы, замена эл.лампы</t>
  </si>
  <si>
    <t>Отключение подъездного отопления</t>
  </si>
  <si>
    <t>Под.№1,2,3.Проверка подъездного освещения и ВРУ, замена м/схем и эл.ламп</t>
  </si>
  <si>
    <t>Подвал.Замена участка трубопровода отопления</t>
  </si>
  <si>
    <t>Придомовая территория.Окрашивание контейнеров</t>
  </si>
  <si>
    <t>Подвал.Замена водосчетчика ХВС</t>
  </si>
  <si>
    <t>Кв.№1.Устранение  течи на ГВС</t>
  </si>
  <si>
    <t>Квартира №17.Ремонт стояка отопления, ремонт канализации</t>
  </si>
  <si>
    <t>Подъезд №3.Ремонт светильника, замена эл.лампы</t>
  </si>
  <si>
    <t>Под.№1.Вход в подвал.Устройство обрешетки крыши</t>
  </si>
  <si>
    <t>Под.№1.Вход в подвал.Покрытие м/черепицей</t>
  </si>
  <si>
    <t>Под.№3.Вход в подвал.Устройство обрешетки крыши</t>
  </si>
  <si>
    <t>Под.№3.Вход в подвал.Покрытие м/черепицей</t>
  </si>
  <si>
    <t>Оштукатуривание и побелка входа в подвал</t>
  </si>
  <si>
    <t>Установка сливных воронок</t>
  </si>
  <si>
    <t>А/вышка 2часа</t>
  </si>
  <si>
    <t>Кв.№4.Замена стояков отопления</t>
  </si>
  <si>
    <t>Запуск отопления</t>
  </si>
  <si>
    <t>Кв.№11.Развоздушивание системы отопления</t>
  </si>
  <si>
    <t>Переоформление документов о присоединении энергопринимающих устройств к эл.сетям</t>
  </si>
  <si>
    <t>Оштукатуривание цоколя дома</t>
  </si>
  <si>
    <t>Закрытие слуховых окон</t>
  </si>
  <si>
    <t>Уборка сосулек и снежных шапок с крыши дома</t>
  </si>
  <si>
    <t>Устранение порыва на чердаке дома</t>
  </si>
  <si>
    <t>Под.№1-3.ППР эл.щитов и ВРУ, замена эл.ламп</t>
  </si>
  <si>
    <t>Осмотр и проверка работы фасадного освещения</t>
  </si>
  <si>
    <t>Автовышка 0,5часа</t>
  </si>
  <si>
    <t>Уборка снега и сосулек с крыши дома.</t>
  </si>
  <si>
    <t>Уборка снега и сосулек с крыши дома.Очистка и отогрев канализационных труб 6шт</t>
  </si>
  <si>
    <t>Уборка снега и сосулек с крыши дома.Очистка и отогрев канализационных труб 5шт</t>
  </si>
  <si>
    <t>Под.№2.Ремонт светильника.Замена эл.лампы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</si>
</sst>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8" sqref="B18:C18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65" t="s">
        <v>66</v>
      </c>
      <c r="C1" s="65"/>
      <c r="D1" s="65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64" t="s">
        <v>4</v>
      </c>
      <c r="C3" s="64"/>
      <c r="D3" s="64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>
      <c r="A5" s="45"/>
      <c r="B5" s="46" t="s">
        <v>7</v>
      </c>
      <c r="C5" s="45"/>
      <c r="D5" s="45"/>
      <c r="E5" s="1"/>
      <c r="F5" s="1"/>
    </row>
    <row r="6" spans="1:8">
      <c r="A6" s="45">
        <v>1</v>
      </c>
      <c r="B6" s="45" t="s">
        <v>77</v>
      </c>
      <c r="C6" s="45">
        <v>139.22999999999999</v>
      </c>
      <c r="D6" s="46">
        <v>139.22999999999999</v>
      </c>
      <c r="E6" s="1"/>
      <c r="F6" s="1"/>
    </row>
    <row r="7" spans="1:8">
      <c r="A7" s="45"/>
      <c r="B7" s="46" t="s">
        <v>9</v>
      </c>
      <c r="C7" s="45"/>
      <c r="D7" s="46"/>
      <c r="E7" s="1"/>
      <c r="F7" s="1"/>
    </row>
    <row r="8" spans="1:8">
      <c r="A8" s="45">
        <v>1</v>
      </c>
      <c r="B8" s="45" t="s">
        <v>79</v>
      </c>
      <c r="C8" s="45">
        <v>1047.28</v>
      </c>
      <c r="D8" s="46">
        <f>D6+C8</f>
        <v>1186.51</v>
      </c>
      <c r="E8" s="1"/>
      <c r="F8" s="1"/>
    </row>
    <row r="9" spans="1:8">
      <c r="A9" s="45"/>
      <c r="B9" s="46" t="s">
        <v>10</v>
      </c>
      <c r="C9" s="45"/>
      <c r="D9" s="45"/>
      <c r="E9" s="1"/>
      <c r="F9" s="1"/>
    </row>
    <row r="10" spans="1:8" s="5" customFormat="1">
      <c r="A10" s="45">
        <v>1</v>
      </c>
      <c r="B10" s="45" t="s">
        <v>81</v>
      </c>
      <c r="C10" s="45">
        <v>8659.6200000000008</v>
      </c>
      <c r="D10" s="46"/>
      <c r="E10" s="4"/>
      <c r="F10" s="4"/>
    </row>
    <row r="11" spans="1:8" s="5" customFormat="1">
      <c r="A11" s="45">
        <v>2</v>
      </c>
      <c r="B11" s="45" t="s">
        <v>82</v>
      </c>
      <c r="C11" s="45">
        <v>565.79999999999995</v>
      </c>
      <c r="D11" s="46"/>
      <c r="E11" s="4"/>
      <c r="F11" s="4"/>
    </row>
    <row r="12" spans="1:8">
      <c r="A12" s="45"/>
      <c r="B12" s="46" t="s">
        <v>70</v>
      </c>
      <c r="C12" s="45">
        <f>SUM(C10:C11)</f>
        <v>9225.42</v>
      </c>
      <c r="D12" s="46">
        <f>D8+C12</f>
        <v>10411.93</v>
      </c>
      <c r="E12" s="1"/>
      <c r="F12" s="1"/>
    </row>
    <row r="13" spans="1:8">
      <c r="A13" s="45"/>
      <c r="B13" s="46" t="s">
        <v>12</v>
      </c>
      <c r="C13" s="45"/>
      <c r="D13" s="46"/>
      <c r="E13" s="1"/>
      <c r="F13" s="1"/>
    </row>
    <row r="14" spans="1:8">
      <c r="A14" s="45">
        <v>1</v>
      </c>
      <c r="B14" s="45" t="s">
        <v>93</v>
      </c>
      <c r="C14" s="45">
        <v>346.73</v>
      </c>
      <c r="D14" s="45"/>
      <c r="E14" s="1"/>
      <c r="F14" s="1"/>
    </row>
    <row r="15" spans="1:8">
      <c r="A15" s="45">
        <v>2</v>
      </c>
      <c r="B15" s="51" t="s">
        <v>94</v>
      </c>
      <c r="C15" s="45">
        <v>521.4</v>
      </c>
      <c r="D15" s="46"/>
      <c r="E15" s="1"/>
      <c r="F15" s="1"/>
    </row>
    <row r="16" spans="1:8">
      <c r="A16" s="45"/>
      <c r="B16" s="45" t="s">
        <v>70</v>
      </c>
      <c r="C16" s="45">
        <f>SUM(C14:C15)</f>
        <v>868.13</v>
      </c>
      <c r="D16" s="46">
        <f>D12+C16</f>
        <v>11280.06</v>
      </c>
      <c r="E16" s="1"/>
      <c r="F16" s="1"/>
    </row>
    <row r="17" spans="1:6" s="5" customFormat="1">
      <c r="A17" s="45"/>
      <c r="B17" s="46" t="s">
        <v>14</v>
      </c>
      <c r="C17" s="45"/>
      <c r="D17" s="46"/>
      <c r="E17" s="4"/>
      <c r="F17" s="4"/>
    </row>
    <row r="18" spans="1:6">
      <c r="A18" s="45">
        <v>1</v>
      </c>
      <c r="B18" s="51" t="s">
        <v>99</v>
      </c>
      <c r="C18" s="45">
        <v>527</v>
      </c>
      <c r="D18" s="46">
        <f>D16+C18</f>
        <v>11807.06</v>
      </c>
      <c r="E18" s="1"/>
      <c r="F18" s="1"/>
    </row>
    <row r="19" spans="1:6">
      <c r="A19" s="45"/>
      <c r="B19" s="45"/>
      <c r="C19" s="45"/>
      <c r="D19" s="46"/>
      <c r="E19" s="1"/>
      <c r="F19" s="1"/>
    </row>
    <row r="20" spans="1:6">
      <c r="A20" s="45"/>
      <c r="B20" s="46"/>
      <c r="C20" s="46"/>
      <c r="D20" s="46"/>
      <c r="E20" s="1"/>
      <c r="F20" s="1"/>
    </row>
    <row r="21" spans="1:6">
      <c r="A21" s="45"/>
      <c r="B21" s="45"/>
      <c r="C21" s="45"/>
      <c r="D21" s="46"/>
      <c r="E21" s="1"/>
      <c r="F21" s="1"/>
    </row>
    <row r="22" spans="1:6">
      <c r="A22" s="45"/>
      <c r="B22" s="45"/>
      <c r="C22" s="45"/>
      <c r="D22" s="45"/>
      <c r="E22" s="1"/>
      <c r="F22" s="1"/>
    </row>
    <row r="23" spans="1:6">
      <c r="A23" s="45"/>
      <c r="B23" s="52"/>
      <c r="C23" s="45"/>
      <c r="D23" s="53"/>
      <c r="E23" s="1"/>
      <c r="F23" s="1"/>
    </row>
    <row r="24" spans="1:6">
      <c r="A24" s="45"/>
      <c r="B24" s="52"/>
      <c r="C24" s="45"/>
      <c r="D24" s="53"/>
      <c r="E24" s="1"/>
      <c r="F24" s="1"/>
    </row>
    <row r="25" spans="1:6">
      <c r="A25" s="45"/>
      <c r="B25" s="52"/>
      <c r="C25" s="45"/>
      <c r="D25" s="53"/>
      <c r="E25" s="1"/>
      <c r="F25" s="1"/>
    </row>
    <row r="26" spans="1:6">
      <c r="A26" s="45"/>
      <c r="B26" s="45"/>
      <c r="C26" s="45"/>
      <c r="D26" s="53"/>
      <c r="E26" s="1"/>
      <c r="F26" s="1"/>
    </row>
    <row r="27" spans="1:6">
      <c r="A27" s="45"/>
      <c r="B27" s="52"/>
      <c r="C27" s="45"/>
      <c r="D27" s="53"/>
      <c r="E27" s="1"/>
      <c r="F27" s="1"/>
    </row>
    <row r="28" spans="1:6">
      <c r="A28" s="54"/>
      <c r="B28" s="54"/>
      <c r="C28" s="54"/>
      <c r="D28" s="54"/>
    </row>
    <row r="29" spans="1:6">
      <c r="A29" s="54"/>
      <c r="B29" s="54"/>
      <c r="C29" s="54"/>
      <c r="D29" s="54"/>
    </row>
    <row r="30" spans="1:6">
      <c r="A30" s="54"/>
      <c r="B30" s="54"/>
      <c r="C30" s="54"/>
      <c r="D30" s="54"/>
    </row>
    <row r="31" spans="1:6">
      <c r="A31" s="54"/>
      <c r="B31" s="54"/>
      <c r="C31" s="54"/>
      <c r="D31" s="54"/>
    </row>
    <row r="32" spans="1:6">
      <c r="A32" s="54"/>
      <c r="B32" s="54"/>
      <c r="C32" s="54"/>
      <c r="D32" s="5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topLeftCell="A22" workbookViewId="0">
      <selection activeCell="B29" sqref="B29:C33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66" t="s">
        <v>66</v>
      </c>
      <c r="C1" s="66"/>
      <c r="D1" s="66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 t="s">
        <v>52</v>
      </c>
    </row>
    <row r="3" spans="1:8" ht="15.95" customHeight="1">
      <c r="A3" s="1"/>
      <c r="B3" s="64" t="s">
        <v>45</v>
      </c>
      <c r="C3" s="64"/>
      <c r="D3" s="64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>
      <c r="A6" s="45">
        <v>1</v>
      </c>
      <c r="B6" s="45" t="s">
        <v>68</v>
      </c>
      <c r="C6" s="45">
        <v>370.35</v>
      </c>
      <c r="D6" s="45"/>
    </row>
    <row r="7" spans="1:8" s="1" customFormat="1">
      <c r="A7" s="45">
        <v>2</v>
      </c>
      <c r="B7" s="45" t="s">
        <v>68</v>
      </c>
      <c r="C7" s="45">
        <v>278.45999999999998</v>
      </c>
      <c r="D7" s="45"/>
    </row>
    <row r="8" spans="1:8" s="1" customFormat="1">
      <c r="A8" s="45">
        <v>3</v>
      </c>
      <c r="B8" s="45" t="s">
        <v>68</v>
      </c>
      <c r="C8" s="45">
        <v>1113.8399999999999</v>
      </c>
      <c r="D8" s="46"/>
    </row>
    <row r="9" spans="1:8" s="1" customFormat="1">
      <c r="A9" s="45">
        <v>4</v>
      </c>
      <c r="B9" s="45" t="s">
        <v>68</v>
      </c>
      <c r="C9" s="45">
        <v>835.38</v>
      </c>
      <c r="D9" s="45"/>
    </row>
    <row r="10" spans="1:8" s="4" customFormat="1" ht="30">
      <c r="A10" s="45">
        <v>5</v>
      </c>
      <c r="B10" s="45" t="s">
        <v>69</v>
      </c>
      <c r="C10" s="45">
        <v>325.70999999999998</v>
      </c>
      <c r="D10" s="46"/>
    </row>
    <row r="11" spans="1:8" s="4" customFormat="1">
      <c r="A11" s="45"/>
      <c r="B11" s="46" t="s">
        <v>70</v>
      </c>
      <c r="C11" s="45">
        <f>SUM(C6:C10)</f>
        <v>2923.74</v>
      </c>
      <c r="D11" s="46">
        <v>2923.74</v>
      </c>
    </row>
    <row r="12" spans="1:8" s="1" customFormat="1">
      <c r="A12" s="45"/>
      <c r="B12" s="46" t="s">
        <v>6</v>
      </c>
      <c r="C12" s="45"/>
      <c r="D12" s="45"/>
    </row>
    <row r="13" spans="1:8" s="1" customFormat="1" ht="30">
      <c r="A13" s="45">
        <v>1</v>
      </c>
      <c r="B13" s="45" t="s">
        <v>71</v>
      </c>
      <c r="C13" s="45">
        <v>627.79999999999995</v>
      </c>
      <c r="D13" s="46"/>
    </row>
    <row r="14" spans="1:8" s="1" customFormat="1">
      <c r="A14" s="45">
        <v>2</v>
      </c>
      <c r="B14" s="45" t="s">
        <v>72</v>
      </c>
      <c r="C14" s="45">
        <v>9746.1</v>
      </c>
      <c r="D14" s="46"/>
    </row>
    <row r="15" spans="1:8" s="4" customFormat="1">
      <c r="A15" s="45">
        <v>3</v>
      </c>
      <c r="B15" s="45" t="s">
        <v>73</v>
      </c>
      <c r="C15" s="45">
        <v>556.91999999999996</v>
      </c>
      <c r="D15" s="46"/>
    </row>
    <row r="16" spans="1:8" s="4" customFormat="1">
      <c r="A16" s="45">
        <v>4</v>
      </c>
      <c r="B16" s="45" t="s">
        <v>74</v>
      </c>
      <c r="C16" s="45">
        <v>2784.6</v>
      </c>
      <c r="D16" s="46"/>
    </row>
    <row r="17" spans="1:4" s="1" customFormat="1">
      <c r="A17" s="45"/>
      <c r="B17" s="45" t="s">
        <v>70</v>
      </c>
      <c r="C17" s="45">
        <f>SUM(C13:C16)</f>
        <v>13715.42</v>
      </c>
      <c r="D17" s="46">
        <f>D11+C17</f>
        <v>16639.16</v>
      </c>
    </row>
    <row r="18" spans="1:4" s="1" customFormat="1">
      <c r="A18" s="45"/>
      <c r="B18" s="46" t="s">
        <v>3</v>
      </c>
      <c r="C18" s="45"/>
      <c r="D18" s="46"/>
    </row>
    <row r="19" spans="1:4" s="1" customFormat="1">
      <c r="A19" s="45">
        <v>1</v>
      </c>
      <c r="B19" s="45" t="s">
        <v>72</v>
      </c>
      <c r="C19" s="45">
        <v>4455.3599999999997</v>
      </c>
      <c r="D19" s="46"/>
    </row>
    <row r="20" spans="1:4" s="1" customFormat="1">
      <c r="A20" s="45">
        <v>2</v>
      </c>
      <c r="B20" s="45" t="s">
        <v>72</v>
      </c>
      <c r="C20" s="45">
        <v>417.69</v>
      </c>
      <c r="D20" s="46"/>
    </row>
    <row r="21" spans="1:4" s="1" customFormat="1">
      <c r="A21" s="45">
        <v>3</v>
      </c>
      <c r="B21" s="45" t="s">
        <v>74</v>
      </c>
      <c r="C21" s="45">
        <v>3341.52</v>
      </c>
      <c r="D21" s="46"/>
    </row>
    <row r="22" spans="1:4" s="1" customFormat="1">
      <c r="A22" s="45">
        <v>4</v>
      </c>
      <c r="B22" s="45" t="s">
        <v>75</v>
      </c>
      <c r="C22" s="45">
        <v>5012.28</v>
      </c>
      <c r="D22" s="46"/>
    </row>
    <row r="23" spans="1:4" s="1" customFormat="1">
      <c r="A23" s="45"/>
      <c r="B23" s="45" t="s">
        <v>70</v>
      </c>
      <c r="C23" s="45">
        <f>SUM(C19:C22)</f>
        <v>13226.849999999999</v>
      </c>
      <c r="D23" s="46">
        <f>D17+C23</f>
        <v>29866.01</v>
      </c>
    </row>
    <row r="24" spans="1:4" s="1" customFormat="1">
      <c r="A24" s="45"/>
      <c r="B24" s="46" t="s">
        <v>11</v>
      </c>
      <c r="C24" s="45"/>
      <c r="D24" s="46"/>
    </row>
    <row r="25" spans="1:4" s="1" customFormat="1">
      <c r="A25" s="45">
        <v>1</v>
      </c>
      <c r="B25" s="45" t="s">
        <v>90</v>
      </c>
      <c r="C25" s="45">
        <v>1564.2</v>
      </c>
      <c r="D25" s="45"/>
    </row>
    <row r="26" spans="1:4" s="1" customFormat="1">
      <c r="A26" s="45">
        <v>2</v>
      </c>
      <c r="B26" s="45" t="s">
        <v>91</v>
      </c>
      <c r="C26" s="45">
        <v>3600</v>
      </c>
      <c r="D26" s="45"/>
    </row>
    <row r="27" spans="1:4" s="4" customFormat="1">
      <c r="A27" s="45"/>
      <c r="B27" s="46" t="s">
        <v>70</v>
      </c>
      <c r="C27" s="45">
        <f>SUM(C25:C26)</f>
        <v>5164.2</v>
      </c>
      <c r="D27" s="46">
        <f>D23+C27</f>
        <v>35030.21</v>
      </c>
    </row>
    <row r="28" spans="1:4" s="4" customFormat="1">
      <c r="A28" s="45"/>
      <c r="B28" s="46" t="s">
        <v>14</v>
      </c>
      <c r="C28" s="45"/>
      <c r="D28" s="46"/>
    </row>
    <row r="29" spans="1:4" s="4" customFormat="1">
      <c r="A29" s="45">
        <v>1</v>
      </c>
      <c r="B29" s="45" t="s">
        <v>96</v>
      </c>
      <c r="C29" s="45">
        <v>5601.2</v>
      </c>
      <c r="D29" s="46"/>
    </row>
    <row r="30" spans="1:4" s="4" customFormat="1">
      <c r="A30" s="45">
        <v>2</v>
      </c>
      <c r="B30" s="45" t="s">
        <v>97</v>
      </c>
      <c r="C30" s="45">
        <v>521.4</v>
      </c>
      <c r="D30" s="46"/>
    </row>
    <row r="31" spans="1:4" s="4" customFormat="1">
      <c r="A31" s="45">
        <v>3</v>
      </c>
      <c r="B31" s="45" t="s">
        <v>98</v>
      </c>
      <c r="C31" s="45">
        <v>782.1</v>
      </c>
      <c r="D31" s="46"/>
    </row>
    <row r="32" spans="1:4" s="1" customFormat="1">
      <c r="A32" s="45">
        <v>4</v>
      </c>
      <c r="B32" s="45" t="s">
        <v>98</v>
      </c>
      <c r="C32" s="45">
        <v>782.1</v>
      </c>
      <c r="D32" s="45"/>
    </row>
    <row r="33" spans="1:4" s="1" customFormat="1">
      <c r="A33" s="45">
        <v>5</v>
      </c>
      <c r="B33" s="45" t="s">
        <v>98</v>
      </c>
      <c r="C33" s="45">
        <v>1173.1500000000001</v>
      </c>
      <c r="D33" s="46"/>
    </row>
    <row r="34" spans="1:4" s="1" customFormat="1">
      <c r="A34" s="45"/>
      <c r="B34" s="45" t="s">
        <v>70</v>
      </c>
      <c r="C34" s="45">
        <f>SUM(C29:C33)</f>
        <v>8859.9500000000007</v>
      </c>
      <c r="D34" s="46">
        <f>D27+C34</f>
        <v>43890.16</v>
      </c>
    </row>
    <row r="35" spans="1:4" s="1" customFormat="1">
      <c r="A35" s="45"/>
      <c r="B35" s="46" t="s">
        <v>15</v>
      </c>
      <c r="C35" s="45"/>
      <c r="D35" s="46"/>
    </row>
    <row r="36" spans="1:4" s="1" customFormat="1" ht="30">
      <c r="A36" s="45">
        <v>1</v>
      </c>
      <c r="B36" s="45" t="s">
        <v>104</v>
      </c>
      <c r="C36" s="45">
        <v>1585.2</v>
      </c>
      <c r="D36" s="46"/>
    </row>
    <row r="37" spans="1:4" s="1" customFormat="1">
      <c r="A37" s="45">
        <v>2</v>
      </c>
      <c r="B37" s="45" t="s">
        <v>103</v>
      </c>
      <c r="C37" s="45">
        <v>1173.1500000000001</v>
      </c>
      <c r="D37" s="46"/>
    </row>
    <row r="38" spans="1:4" s="1" customFormat="1">
      <c r="A38" s="45">
        <v>3</v>
      </c>
      <c r="B38" s="45" t="s">
        <v>103</v>
      </c>
      <c r="C38" s="45">
        <v>1173.1500000000001</v>
      </c>
      <c r="D38" s="46"/>
    </row>
    <row r="39" spans="1:4" s="1" customFormat="1">
      <c r="A39" s="45">
        <v>4</v>
      </c>
      <c r="B39" s="45" t="s">
        <v>103</v>
      </c>
      <c r="C39" s="45">
        <v>782.1</v>
      </c>
      <c r="D39" s="46"/>
    </row>
    <row r="40" spans="1:4" s="1" customFormat="1">
      <c r="A40" s="45">
        <v>5</v>
      </c>
      <c r="B40" s="45" t="s">
        <v>103</v>
      </c>
      <c r="C40" s="45">
        <v>1564.2</v>
      </c>
      <c r="D40" s="46"/>
    </row>
    <row r="41" spans="1:4" s="1" customFormat="1">
      <c r="A41" s="45">
        <v>6</v>
      </c>
      <c r="B41" s="45" t="s">
        <v>103</v>
      </c>
      <c r="C41" s="45">
        <v>1173.1500000000001</v>
      </c>
      <c r="D41" s="46"/>
    </row>
    <row r="42" spans="1:4" s="1" customFormat="1" ht="15.75" customHeight="1">
      <c r="A42" s="45">
        <v>7</v>
      </c>
      <c r="B42" s="45" t="s">
        <v>103</v>
      </c>
      <c r="C42" s="45">
        <v>1173.1500000000001</v>
      </c>
      <c r="D42" s="45"/>
    </row>
    <row r="43" spans="1:4" s="1" customFormat="1" ht="30" customHeight="1">
      <c r="A43" s="45">
        <v>8</v>
      </c>
      <c r="B43" s="45" t="s">
        <v>105</v>
      </c>
      <c r="C43" s="45">
        <v>1194.1500000000001</v>
      </c>
      <c r="D43" s="45"/>
    </row>
    <row r="44" spans="1:4">
      <c r="A44" s="14"/>
      <c r="B44" s="25" t="s">
        <v>70</v>
      </c>
      <c r="C44" s="13">
        <f>SUM(C36:C43)</f>
        <v>9818.25</v>
      </c>
      <c r="D44" s="13">
        <f>D34+C44</f>
        <v>53708.41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3"/>
  <sheetViews>
    <sheetView workbookViewId="0">
      <selection activeCell="B20" sqref="B20:C22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66" t="s">
        <v>66</v>
      </c>
      <c r="C1" s="66"/>
      <c r="D1" s="66"/>
    </row>
    <row r="2" spans="1:4" ht="15.75">
      <c r="A2" s="1"/>
      <c r="B2" s="2" t="s">
        <v>55</v>
      </c>
      <c r="C2" s="1"/>
      <c r="D2" s="1"/>
    </row>
    <row r="3" spans="1:4">
      <c r="A3" s="1"/>
      <c r="B3" s="64" t="s">
        <v>29</v>
      </c>
      <c r="C3" s="64"/>
      <c r="D3" s="64"/>
    </row>
    <row r="4" spans="1:4" ht="26.25">
      <c r="A4" s="8"/>
      <c r="B4" s="9" t="s">
        <v>0</v>
      </c>
      <c r="C4" s="8" t="s">
        <v>1</v>
      </c>
      <c r="D4" s="9" t="s">
        <v>25</v>
      </c>
    </row>
    <row r="5" spans="1:4">
      <c r="A5" s="8"/>
      <c r="B5" s="10" t="s">
        <v>2</v>
      </c>
      <c r="C5" s="8"/>
      <c r="D5" s="8"/>
    </row>
    <row r="6" spans="1:4" ht="30">
      <c r="A6" s="45">
        <v>1</v>
      </c>
      <c r="B6" s="45" t="s">
        <v>63</v>
      </c>
      <c r="C6" s="45">
        <v>139.22999999999999</v>
      </c>
      <c r="D6" s="46">
        <v>139.22999999999999</v>
      </c>
    </row>
    <row r="7" spans="1:4">
      <c r="A7" s="45"/>
      <c r="B7" s="46" t="s">
        <v>6</v>
      </c>
      <c r="C7" s="45"/>
      <c r="D7" s="46"/>
    </row>
    <row r="8" spans="1:4" ht="30">
      <c r="A8" s="45">
        <v>1</v>
      </c>
      <c r="B8" s="45" t="s">
        <v>63</v>
      </c>
      <c r="C8" s="45">
        <v>139.22999999999999</v>
      </c>
      <c r="D8" s="46">
        <f>D6+C8</f>
        <v>278.45999999999998</v>
      </c>
    </row>
    <row r="9" spans="1:4">
      <c r="A9" s="45"/>
      <c r="B9" s="46" t="s">
        <v>3</v>
      </c>
      <c r="C9" s="45"/>
      <c r="D9" s="45"/>
    </row>
    <row r="10" spans="1:4" ht="30">
      <c r="A10" s="45">
        <v>1</v>
      </c>
      <c r="B10" s="45" t="s">
        <v>63</v>
      </c>
      <c r="C10" s="45">
        <v>139.22999999999999</v>
      </c>
      <c r="D10" s="45"/>
    </row>
    <row r="11" spans="1:4" ht="30">
      <c r="A11" s="45">
        <v>2</v>
      </c>
      <c r="B11" s="45" t="s">
        <v>76</v>
      </c>
      <c r="C11" s="45">
        <v>665.2</v>
      </c>
      <c r="D11" s="46"/>
    </row>
    <row r="12" spans="1:4">
      <c r="A12" s="45"/>
      <c r="B12" s="46" t="s">
        <v>70</v>
      </c>
      <c r="C12" s="45">
        <f>SUM(C10:C11)</f>
        <v>804.43000000000006</v>
      </c>
      <c r="D12" s="46">
        <f>D8+C12</f>
        <v>1082.8900000000001</v>
      </c>
    </row>
    <row r="13" spans="1:4">
      <c r="A13" s="45"/>
      <c r="B13" s="46" t="s">
        <v>7</v>
      </c>
      <c r="C13" s="45"/>
      <c r="D13" s="46"/>
    </row>
    <row r="14" spans="1:4" ht="30">
      <c r="A14" s="45">
        <v>1</v>
      </c>
      <c r="B14" s="45" t="s">
        <v>78</v>
      </c>
      <c r="C14" s="45">
        <v>1856.38</v>
      </c>
      <c r="D14" s="46">
        <f>D12+C14</f>
        <v>2939.2700000000004</v>
      </c>
    </row>
    <row r="15" spans="1:4">
      <c r="A15" s="45"/>
      <c r="B15" s="46" t="s">
        <v>10</v>
      </c>
      <c r="C15" s="45"/>
      <c r="D15" s="45"/>
    </row>
    <row r="16" spans="1:4" ht="30">
      <c r="A16" s="45">
        <v>1</v>
      </c>
      <c r="B16" s="45" t="s">
        <v>84</v>
      </c>
      <c r="C16" s="45">
        <v>654.41</v>
      </c>
      <c r="D16" s="46">
        <f>D14+C16</f>
        <v>3593.6800000000003</v>
      </c>
    </row>
    <row r="17" spans="1:4">
      <c r="A17" s="45"/>
      <c r="B17" s="46" t="s">
        <v>12</v>
      </c>
      <c r="C17" s="45"/>
      <c r="D17" s="46"/>
    </row>
    <row r="18" spans="1:4" ht="30">
      <c r="A18" s="45">
        <v>1</v>
      </c>
      <c r="B18" s="45" t="s">
        <v>95</v>
      </c>
      <c r="C18" s="45">
        <v>1000</v>
      </c>
      <c r="D18" s="46">
        <f>D16+C18</f>
        <v>4593.68</v>
      </c>
    </row>
    <row r="19" spans="1:4">
      <c r="A19" s="45"/>
      <c r="B19" s="46" t="s">
        <v>14</v>
      </c>
      <c r="C19" s="45"/>
      <c r="D19" s="46"/>
    </row>
    <row r="20" spans="1:4">
      <c r="A20" s="45">
        <v>1</v>
      </c>
      <c r="B20" s="45" t="s">
        <v>100</v>
      </c>
      <c r="C20" s="45">
        <v>841.9</v>
      </c>
      <c r="D20" s="46"/>
    </row>
    <row r="21" spans="1:4" ht="30">
      <c r="A21" s="45">
        <v>2</v>
      </c>
      <c r="B21" s="45" t="s">
        <v>101</v>
      </c>
      <c r="C21" s="45">
        <v>260.7</v>
      </c>
      <c r="D21" s="46"/>
    </row>
    <row r="22" spans="1:4">
      <c r="A22" s="45"/>
      <c r="B22" s="45" t="s">
        <v>102</v>
      </c>
      <c r="C22" s="45">
        <v>900</v>
      </c>
      <c r="D22" s="46"/>
    </row>
    <row r="23" spans="1:4">
      <c r="A23" s="45"/>
      <c r="B23" s="45" t="s">
        <v>70</v>
      </c>
      <c r="C23" s="45">
        <f>SUM(C20:C22)</f>
        <v>2002.6</v>
      </c>
      <c r="D23" s="46">
        <f>D18+C23</f>
        <v>6596.2800000000007</v>
      </c>
    </row>
    <row r="24" spans="1:4">
      <c r="A24" s="45"/>
      <c r="B24" s="46" t="s">
        <v>15</v>
      </c>
      <c r="C24" s="45"/>
      <c r="D24" s="46"/>
    </row>
    <row r="25" spans="1:4">
      <c r="A25" s="45">
        <v>1</v>
      </c>
      <c r="B25" s="45" t="s">
        <v>106</v>
      </c>
      <c r="C25" s="45">
        <v>497.21</v>
      </c>
      <c r="D25" s="46">
        <f>D23+C25</f>
        <v>7093.4900000000007</v>
      </c>
    </row>
    <row r="26" spans="1:4">
      <c r="A26" s="45"/>
      <c r="B26" s="46"/>
      <c r="C26" s="45"/>
      <c r="D26" s="46"/>
    </row>
    <row r="27" spans="1:4">
      <c r="A27" s="45"/>
      <c r="B27" s="45"/>
      <c r="C27" s="45"/>
      <c r="D27" s="46"/>
    </row>
    <row r="28" spans="1:4">
      <c r="A28" s="45"/>
      <c r="B28" s="46"/>
      <c r="C28" s="45"/>
      <c r="D28" s="46"/>
    </row>
    <row r="29" spans="1:4">
      <c r="A29" s="45"/>
      <c r="B29" s="45"/>
      <c r="C29" s="45"/>
      <c r="D29" s="46"/>
    </row>
    <row r="30" spans="1:4">
      <c r="A30" s="45"/>
      <c r="B30" s="45"/>
      <c r="C30" s="45"/>
      <c r="D30" s="46"/>
    </row>
    <row r="31" spans="1:4">
      <c r="A31" s="45"/>
      <c r="B31" s="45"/>
      <c r="C31" s="45"/>
      <c r="D31" s="46"/>
    </row>
    <row r="32" spans="1:4">
      <c r="A32" s="45"/>
      <c r="B32" s="46"/>
      <c r="C32" s="45"/>
      <c r="D32" s="49"/>
    </row>
    <row r="33" spans="1:4">
      <c r="A33" s="47"/>
      <c r="B33" s="45"/>
      <c r="C33" s="45"/>
      <c r="D33" s="46"/>
    </row>
    <row r="34" spans="1:4">
      <c r="A34" s="47"/>
      <c r="B34" s="45"/>
      <c r="C34" s="45"/>
      <c r="D34" s="49"/>
    </row>
    <row r="35" spans="1:4">
      <c r="A35" s="47"/>
      <c r="B35" s="45"/>
      <c r="C35" s="45"/>
      <c r="D35" s="49"/>
    </row>
    <row r="36" spans="1:4">
      <c r="A36" s="47"/>
      <c r="B36" s="48"/>
      <c r="C36" s="47"/>
      <c r="D36" s="49"/>
    </row>
    <row r="37" spans="1:4">
      <c r="A37" s="47"/>
      <c r="B37" s="46"/>
      <c r="C37" s="45"/>
      <c r="D37" s="47"/>
    </row>
    <row r="38" spans="1:4">
      <c r="A38" s="47"/>
      <c r="B38" s="48"/>
      <c r="C38" s="47"/>
      <c r="D38" s="49"/>
    </row>
    <row r="39" spans="1:4">
      <c r="A39" s="47"/>
      <c r="B39" s="45"/>
      <c r="C39" s="45"/>
      <c r="D39" s="47"/>
    </row>
    <row r="40" spans="1:4">
      <c r="A40" s="33"/>
      <c r="B40" s="12"/>
      <c r="C40" s="32"/>
      <c r="D40" s="13"/>
    </row>
    <row r="41" spans="1:4">
      <c r="A41" s="14"/>
      <c r="B41" s="12"/>
      <c r="C41" s="14"/>
      <c r="D41" s="14"/>
    </row>
    <row r="42" spans="1:4">
      <c r="A42" s="14"/>
      <c r="B42" s="16"/>
      <c r="C42" s="14"/>
      <c r="D42" s="13"/>
    </row>
    <row r="43" spans="1:4">
      <c r="A43" s="14"/>
      <c r="B43" s="25"/>
      <c r="C43" s="13"/>
      <c r="D43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24" sqref="B24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68" t="s">
        <v>66</v>
      </c>
      <c r="C1" s="68"/>
      <c r="D1" s="68"/>
      <c r="E1" s="7"/>
      <c r="F1" s="7"/>
      <c r="G1" s="7"/>
      <c r="H1" s="7"/>
    </row>
    <row r="2" spans="1:8" ht="21.6" customHeight="1">
      <c r="A2" s="6"/>
      <c r="B2" s="67" t="s">
        <v>31</v>
      </c>
      <c r="C2" s="67"/>
      <c r="D2" s="67"/>
      <c r="E2" s="1"/>
      <c r="F2" s="1"/>
      <c r="G2" s="1"/>
      <c r="H2" s="1"/>
    </row>
    <row r="3" spans="1:8" ht="17.25" customHeight="1">
      <c r="A3" s="6"/>
      <c r="B3" s="68" t="s">
        <v>46</v>
      </c>
      <c r="C3" s="68"/>
      <c r="D3" s="6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>
      <c r="A5" s="56"/>
      <c r="B5" s="57" t="s">
        <v>11</v>
      </c>
      <c r="C5" s="56"/>
      <c r="D5" s="10"/>
      <c r="E5" s="1"/>
      <c r="F5" s="1"/>
      <c r="G5" s="1"/>
      <c r="H5" s="1"/>
    </row>
    <row r="6" spans="1:8" ht="30">
      <c r="A6" s="45">
        <v>1</v>
      </c>
      <c r="B6" s="45" t="s">
        <v>85</v>
      </c>
      <c r="C6" s="58">
        <v>7078.62</v>
      </c>
      <c r="D6" s="3"/>
    </row>
    <row r="7" spans="1:8">
      <c r="A7" s="45">
        <v>2</v>
      </c>
      <c r="B7" s="45" t="s">
        <v>86</v>
      </c>
      <c r="C7" s="58">
        <v>6278.68</v>
      </c>
      <c r="D7" s="3"/>
    </row>
    <row r="8" spans="1:8" ht="30">
      <c r="A8" s="47">
        <v>3</v>
      </c>
      <c r="B8" s="45" t="s">
        <v>87</v>
      </c>
      <c r="C8" s="58">
        <v>7090.13</v>
      </c>
      <c r="D8" s="13"/>
    </row>
    <row r="9" spans="1:8">
      <c r="A9" s="47">
        <v>4</v>
      </c>
      <c r="B9" s="45" t="s">
        <v>88</v>
      </c>
      <c r="C9" s="58">
        <v>6278.68</v>
      </c>
      <c r="D9" s="44"/>
    </row>
    <row r="10" spans="1:8">
      <c r="A10" s="59">
        <v>5</v>
      </c>
      <c r="B10" s="60" t="s">
        <v>89</v>
      </c>
      <c r="C10" s="47">
        <v>21085.87</v>
      </c>
      <c r="D10" s="13"/>
    </row>
    <row r="11" spans="1:8">
      <c r="A11" s="61"/>
      <c r="B11" s="62" t="s">
        <v>70</v>
      </c>
      <c r="C11" s="63">
        <f>SUM(C6:C10)</f>
        <v>47811.979999999996</v>
      </c>
      <c r="D11" s="15">
        <v>47811.98</v>
      </c>
    </row>
    <row r="12" spans="1:8">
      <c r="A12" s="14"/>
      <c r="B12" s="12"/>
      <c r="C12" s="14"/>
      <c r="D12" s="14"/>
    </row>
    <row r="13" spans="1:8">
      <c r="A13" s="14"/>
      <c r="B13" s="14"/>
      <c r="C13" s="14"/>
      <c r="D13" s="14"/>
    </row>
    <row r="14" spans="1:8">
      <c r="A14" s="14"/>
      <c r="B14" s="14"/>
      <c r="C14" s="14"/>
      <c r="D14" s="14"/>
    </row>
    <row r="15" spans="1:8">
      <c r="A15" s="14"/>
      <c r="B15" s="13"/>
      <c r="C15" s="13"/>
      <c r="D15" s="13"/>
    </row>
    <row r="16" spans="1:8">
      <c r="A16" s="14"/>
      <c r="B16" s="13"/>
      <c r="C16" s="14"/>
      <c r="D16" s="14"/>
    </row>
    <row r="17" spans="1:4">
      <c r="A17" s="14"/>
      <c r="B17" s="34"/>
      <c r="C17" s="14"/>
      <c r="D17" s="14"/>
    </row>
    <row r="18" spans="1:4">
      <c r="A18" s="14"/>
      <c r="B18" s="14"/>
      <c r="C18" s="14"/>
      <c r="D18" s="14"/>
    </row>
    <row r="19" spans="1:4">
      <c r="A19" s="14"/>
      <c r="B19" s="13"/>
      <c r="C19" s="13"/>
      <c r="D19" s="13"/>
    </row>
    <row r="20" spans="1:4">
      <c r="A20" s="14"/>
      <c r="B20" s="13"/>
      <c r="C20" s="14"/>
      <c r="D20" s="14"/>
    </row>
    <row r="21" spans="1:4">
      <c r="A21" s="14"/>
      <c r="B21" s="16"/>
      <c r="C21" s="14"/>
      <c r="D21" s="14"/>
    </row>
    <row r="22" spans="1:4">
      <c r="A22" s="14"/>
      <c r="B22" s="12"/>
      <c r="C22" s="14"/>
      <c r="D22" s="14"/>
    </row>
    <row r="23" spans="1:4">
      <c r="A23" s="14"/>
      <c r="B23" s="13"/>
      <c r="C23" s="13"/>
      <c r="D23" s="13"/>
    </row>
    <row r="24" spans="1:4">
      <c r="A24" s="14"/>
      <c r="B24" s="17"/>
      <c r="C24" s="14"/>
      <c r="D24" s="14"/>
    </row>
    <row r="25" spans="1:4">
      <c r="A25" s="14"/>
      <c r="B25" s="16"/>
      <c r="C25" s="14"/>
      <c r="D25" s="14"/>
    </row>
    <row r="26" spans="1:4">
      <c r="A26" s="14"/>
      <c r="B26" s="32"/>
      <c r="C26" s="33"/>
      <c r="D26" s="13"/>
    </row>
    <row r="27" spans="1:4">
      <c r="A27" s="14"/>
      <c r="B27" s="17"/>
      <c r="C27" s="13"/>
      <c r="D27" s="13"/>
    </row>
    <row r="28" spans="1:4">
      <c r="A28" s="14"/>
      <c r="B28" s="19"/>
      <c r="C28" s="14"/>
      <c r="D28" s="14"/>
    </row>
    <row r="29" spans="1:4">
      <c r="A29" s="14"/>
      <c r="B29" s="17"/>
      <c r="C29" s="13"/>
      <c r="D29" s="13"/>
    </row>
    <row r="30" spans="1:4">
      <c r="A30" s="14"/>
      <c r="B30" s="17"/>
      <c r="C30" s="14"/>
      <c r="D30" s="14"/>
    </row>
    <row r="31" spans="1:4">
      <c r="A31" s="14"/>
      <c r="B31" s="26"/>
      <c r="C31" s="14"/>
      <c r="D31" s="14"/>
    </row>
    <row r="32" spans="1:4">
      <c r="A32" s="14"/>
      <c r="B32" s="17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15" sqref="B15"/>
    </sheetView>
  </sheetViews>
  <sheetFormatPr defaultRowHeight="15"/>
  <cols>
    <col min="1" max="1" width="6.140625" customWidth="1"/>
    <col min="2" max="2" width="54.7109375" customWidth="1"/>
  </cols>
  <sheetData>
    <row r="1" spans="1:4" ht="15.75">
      <c r="A1" s="1"/>
      <c r="B1" s="68" t="s">
        <v>67</v>
      </c>
      <c r="C1" s="68"/>
      <c r="D1" s="68"/>
    </row>
    <row r="2" spans="1:4" ht="15.75">
      <c r="A2" s="6"/>
      <c r="B2" s="67" t="s">
        <v>31</v>
      </c>
      <c r="C2" s="67"/>
      <c r="D2" s="67"/>
    </row>
    <row r="3" spans="1:4" ht="15.75">
      <c r="A3" s="6"/>
      <c r="B3" s="68" t="s">
        <v>5</v>
      </c>
      <c r="C3" s="68"/>
      <c r="D3" s="68"/>
    </row>
    <row r="4" spans="1:4" ht="26.25">
      <c r="A4" s="8"/>
      <c r="B4" s="9" t="s">
        <v>0</v>
      </c>
      <c r="C4" s="8" t="s">
        <v>1</v>
      </c>
      <c r="D4" s="9" t="s">
        <v>25</v>
      </c>
    </row>
    <row r="5" spans="1:4">
      <c r="A5" s="8"/>
      <c r="B5" s="10"/>
      <c r="C5" s="10"/>
      <c r="D5" s="8"/>
    </row>
    <row r="6" spans="1:4">
      <c r="A6" s="12"/>
      <c r="B6" s="12"/>
      <c r="C6" s="12"/>
      <c r="D6" s="12"/>
    </row>
    <row r="7" spans="1:4">
      <c r="A7" s="13"/>
      <c r="B7" s="13"/>
      <c r="C7" s="12"/>
      <c r="D7" s="13"/>
    </row>
    <row r="8" spans="1:4">
      <c r="A8" s="14"/>
      <c r="B8" s="3"/>
      <c r="C8" s="14"/>
      <c r="D8" s="14"/>
    </row>
    <row r="9" spans="1:4">
      <c r="A9" s="14"/>
      <c r="B9" s="12"/>
      <c r="C9" s="14"/>
      <c r="D9" s="14"/>
    </row>
    <row r="10" spans="1:4">
      <c r="A10" s="33"/>
      <c r="B10" s="32"/>
      <c r="C10" s="33"/>
      <c r="D10" s="13"/>
    </row>
    <row r="11" spans="1:4">
      <c r="A11" s="33"/>
      <c r="B11" s="32"/>
      <c r="C11" s="33"/>
      <c r="D11" s="13"/>
    </row>
    <row r="12" spans="1:4">
      <c r="A12" s="13"/>
      <c r="B12" s="3"/>
      <c r="C12" s="13"/>
      <c r="D12" s="13"/>
    </row>
    <row r="13" spans="1:4">
      <c r="A13" s="13"/>
      <c r="B13" s="3"/>
      <c r="C13" s="13"/>
      <c r="D13" s="13"/>
    </row>
    <row r="14" spans="1:4">
      <c r="A14" s="14"/>
      <c r="B14" s="12"/>
      <c r="C14" s="14"/>
      <c r="D14" s="14"/>
    </row>
    <row r="15" spans="1:4">
      <c r="A15" s="14"/>
      <c r="B15" s="3"/>
      <c r="C15" s="13"/>
      <c r="D15" s="13"/>
    </row>
    <row r="16" spans="1:4">
      <c r="A16" s="14"/>
      <c r="B16" s="3"/>
      <c r="C16" s="14"/>
      <c r="D16" s="14"/>
    </row>
    <row r="17" spans="1:4">
      <c r="A17" s="14"/>
      <c r="B17" s="32"/>
      <c r="C17" s="14"/>
      <c r="D17" s="14"/>
    </row>
    <row r="18" spans="1:4">
      <c r="A18" s="14"/>
      <c r="B18" s="3"/>
      <c r="C18" s="13"/>
      <c r="D18" s="13"/>
    </row>
    <row r="19" spans="1:4">
      <c r="A19" s="14"/>
      <c r="B19" s="3"/>
      <c r="C19" s="13"/>
      <c r="D19" s="13"/>
    </row>
    <row r="20" spans="1:4">
      <c r="A20" s="14"/>
      <c r="B20" s="32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3"/>
      <c r="C22" s="13"/>
      <c r="D22" s="13"/>
    </row>
    <row r="23" spans="1:4">
      <c r="A23" s="14"/>
      <c r="B23" s="25"/>
      <c r="C23" s="14"/>
      <c r="D23" s="14"/>
    </row>
    <row r="24" spans="1:4">
      <c r="A24" s="14"/>
      <c r="B24" s="16"/>
      <c r="C24" s="14"/>
      <c r="D24" s="14"/>
    </row>
    <row r="25" spans="1:4">
      <c r="A25" s="14"/>
      <c r="B25" s="25"/>
      <c r="C25" s="13"/>
      <c r="D25" s="13"/>
    </row>
    <row r="26" spans="1:4">
      <c r="A26" s="14"/>
      <c r="B26" s="25"/>
      <c r="C26" s="14"/>
      <c r="D26" s="14"/>
    </row>
    <row r="27" spans="1:4">
      <c r="A27" s="14"/>
      <c r="B27" s="16"/>
      <c r="C27" s="14"/>
      <c r="D27" s="14"/>
    </row>
    <row r="28" spans="1:4">
      <c r="A28" s="14"/>
      <c r="B28" s="25"/>
      <c r="C28" s="13"/>
      <c r="D28" s="13"/>
    </row>
    <row r="29" spans="1:4">
      <c r="A29" s="14"/>
      <c r="B29" s="25"/>
      <c r="C29" s="14"/>
      <c r="D29" s="14"/>
    </row>
    <row r="30" spans="1:4">
      <c r="A30" s="14"/>
      <c r="B30" s="18"/>
      <c r="C30" s="33"/>
      <c r="D30" s="13"/>
    </row>
    <row r="31" spans="1:4">
      <c r="A31" s="14"/>
      <c r="B31" s="25"/>
      <c r="C31" s="13"/>
      <c r="D31" s="13"/>
    </row>
    <row r="32" spans="1:4">
      <c r="A32" s="14"/>
      <c r="B32" s="18"/>
      <c r="C32" s="14"/>
      <c r="D32" s="14"/>
    </row>
    <row r="33" spans="1:4">
      <c r="A33" s="14"/>
      <c r="B33" s="25"/>
      <c r="C33" s="13"/>
      <c r="D33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8" sqref="D8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68" t="s">
        <v>67</v>
      </c>
      <c r="C1" s="68"/>
      <c r="D1" s="68"/>
      <c r="E1" s="7"/>
      <c r="F1" s="7"/>
      <c r="G1" s="7"/>
      <c r="H1" s="7"/>
    </row>
    <row r="2" spans="1:8" ht="15.75">
      <c r="A2" s="6"/>
      <c r="B2" s="67" t="s">
        <v>31</v>
      </c>
      <c r="C2" s="67"/>
      <c r="D2" s="67"/>
      <c r="E2" s="1"/>
      <c r="F2" s="1"/>
      <c r="G2" s="1"/>
      <c r="H2" s="1"/>
    </row>
    <row r="3" spans="1:8" ht="15.75">
      <c r="A3" s="6"/>
      <c r="B3" s="68" t="s">
        <v>47</v>
      </c>
      <c r="C3" s="68"/>
      <c r="D3" s="68"/>
      <c r="E3" s="1"/>
      <c r="F3" s="1"/>
      <c r="G3" s="1"/>
      <c r="H3" s="1"/>
    </row>
    <row r="4" spans="1:8">
      <c r="A4" s="8"/>
      <c r="B4" s="41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45"/>
      <c r="B5" s="46" t="s">
        <v>10</v>
      </c>
      <c r="C5" s="45"/>
      <c r="D5" s="45"/>
      <c r="E5" s="1"/>
      <c r="F5" s="1"/>
      <c r="G5" s="1"/>
      <c r="H5" s="1"/>
    </row>
    <row r="6" spans="1:8" s="1" customFormat="1" ht="30">
      <c r="A6" s="45">
        <v>1</v>
      </c>
      <c r="B6" s="45" t="s">
        <v>83</v>
      </c>
      <c r="C6" s="45">
        <v>5486.86</v>
      </c>
      <c r="D6" s="46">
        <v>5486.86</v>
      </c>
    </row>
    <row r="7" spans="1:8" s="5" customFormat="1">
      <c r="A7" s="49"/>
      <c r="B7" s="49" t="s">
        <v>12</v>
      </c>
      <c r="C7" s="49"/>
      <c r="D7" s="49"/>
    </row>
    <row r="8" spans="1:8">
      <c r="A8" s="47">
        <v>1</v>
      </c>
      <c r="B8" s="45" t="s">
        <v>92</v>
      </c>
      <c r="C8" s="47">
        <v>13901.99</v>
      </c>
      <c r="D8" s="49">
        <f>D6+C8</f>
        <v>19388.849999999999</v>
      </c>
    </row>
    <row r="9" spans="1:8">
      <c r="A9" s="47"/>
      <c r="B9" s="45"/>
      <c r="C9" s="47"/>
      <c r="D9" s="47"/>
    </row>
    <row r="10" spans="1:8" s="5" customFormat="1">
      <c r="A10" s="47"/>
      <c r="B10" s="45"/>
      <c r="C10" s="47"/>
      <c r="D10" s="49"/>
    </row>
    <row r="11" spans="1:8">
      <c r="A11" s="47"/>
      <c r="B11" s="47"/>
      <c r="C11" s="47"/>
      <c r="D11" s="49"/>
    </row>
    <row r="12" spans="1:8">
      <c r="A12" s="47"/>
      <c r="B12" s="45"/>
      <c r="C12" s="47"/>
      <c r="D12" s="49"/>
    </row>
    <row r="13" spans="1:8">
      <c r="A13" s="47"/>
      <c r="B13" s="45"/>
      <c r="C13" s="47"/>
      <c r="D13" s="49"/>
    </row>
    <row r="14" spans="1:8">
      <c r="A14" s="47"/>
      <c r="B14" s="45"/>
      <c r="C14" s="47"/>
      <c r="D14" s="47"/>
    </row>
    <row r="15" spans="1:8">
      <c r="A15" s="47"/>
      <c r="B15" s="46"/>
      <c r="C15" s="49"/>
      <c r="D15" s="49"/>
    </row>
    <row r="16" spans="1:8">
      <c r="A16" s="47"/>
      <c r="B16" s="46"/>
      <c r="C16" s="47"/>
      <c r="D16" s="47"/>
    </row>
    <row r="17" spans="1:4">
      <c r="A17" s="47"/>
      <c r="B17" s="45"/>
      <c r="C17" s="47"/>
      <c r="D17" s="47"/>
    </row>
    <row r="18" spans="1:4">
      <c r="A18" s="47"/>
      <c r="B18" s="46"/>
      <c r="C18" s="49"/>
      <c r="D18" s="49"/>
    </row>
    <row r="19" spans="1:4">
      <c r="A19" s="47"/>
      <c r="B19" s="46"/>
      <c r="C19" s="49"/>
      <c r="D19" s="49"/>
    </row>
    <row r="20" spans="1:4">
      <c r="A20" s="47"/>
      <c r="B20" s="45"/>
      <c r="C20" s="47"/>
      <c r="D20" s="47"/>
    </row>
    <row r="21" spans="1:4">
      <c r="A21" s="47"/>
      <c r="B21" s="45"/>
      <c r="C21" s="47"/>
      <c r="D21" s="47"/>
    </row>
    <row r="22" spans="1:4">
      <c r="A22" s="47"/>
      <c r="B22" s="46"/>
      <c r="C22" s="49"/>
      <c r="D22" s="49"/>
    </row>
    <row r="23" spans="1:4">
      <c r="A23" s="47"/>
      <c r="B23" s="50"/>
      <c r="C23" s="47"/>
      <c r="D23" s="47"/>
    </row>
    <row r="24" spans="1:4">
      <c r="A24" s="47"/>
      <c r="B24" s="48"/>
      <c r="C24" s="47"/>
      <c r="D24" s="47"/>
    </row>
    <row r="25" spans="1:4">
      <c r="A25" s="47"/>
      <c r="B25" s="50"/>
      <c r="C25" s="49"/>
      <c r="D25" s="49"/>
    </row>
    <row r="26" spans="1:4">
      <c r="A26" s="47"/>
      <c r="B26" s="50"/>
      <c r="C26" s="47"/>
      <c r="D26" s="47"/>
    </row>
    <row r="27" spans="1:4">
      <c r="A27" s="14"/>
      <c r="B27" s="16"/>
      <c r="C27" s="14"/>
      <c r="D27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L13" sqref="L13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69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1">
      <c r="A2" s="7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1" customFormat="1" ht="20.25" customHeight="1">
      <c r="A3" s="9"/>
      <c r="B3" s="27" t="s">
        <v>2</v>
      </c>
      <c r="C3" s="27" t="s">
        <v>6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1" t="s">
        <v>16</v>
      </c>
    </row>
    <row r="4" spans="1:14" ht="39.75" customHeight="1">
      <c r="A4" s="28" t="s">
        <v>27</v>
      </c>
      <c r="B4" s="22">
        <f>B5+B6+B7+B8</f>
        <v>11738.84</v>
      </c>
      <c r="C4" s="22">
        <f t="shared" ref="C4:M4" si="0">C5+C6+C7+C8</f>
        <v>11823.04</v>
      </c>
      <c r="D4" s="22">
        <f t="shared" si="0"/>
        <v>12136.55</v>
      </c>
      <c r="E4" s="22">
        <f t="shared" si="0"/>
        <v>11756.75</v>
      </c>
      <c r="F4" s="22">
        <f t="shared" si="0"/>
        <v>11617.4</v>
      </c>
      <c r="G4" s="22">
        <f t="shared" si="0"/>
        <v>11092.09</v>
      </c>
      <c r="H4" s="22">
        <f t="shared" si="0"/>
        <v>11092.09</v>
      </c>
      <c r="I4" s="22">
        <f t="shared" si="0"/>
        <v>11092.09</v>
      </c>
      <c r="J4" s="22">
        <f t="shared" si="0"/>
        <v>10943.8</v>
      </c>
      <c r="K4" s="22">
        <f t="shared" si="0"/>
        <v>10943.8</v>
      </c>
      <c r="L4" s="22">
        <f t="shared" si="0"/>
        <v>10943.8</v>
      </c>
      <c r="M4" s="22">
        <f t="shared" si="0"/>
        <v>10943.8</v>
      </c>
      <c r="N4" s="22">
        <f t="shared" ref="N4:N24" si="1">SUM(B4:M4)</f>
        <v>136124.04999999999</v>
      </c>
    </row>
    <row r="5" spans="1:14" ht="39" customHeight="1">
      <c r="A5" s="28" t="s">
        <v>48</v>
      </c>
      <c r="B5" s="23">
        <v>4611.82</v>
      </c>
      <c r="C5" s="23">
        <v>4611.82</v>
      </c>
      <c r="D5" s="23">
        <v>4611.82</v>
      </c>
      <c r="E5" s="23">
        <v>4611.82</v>
      </c>
      <c r="F5" s="23">
        <v>4611.82</v>
      </c>
      <c r="G5" s="23">
        <v>4611.82</v>
      </c>
      <c r="H5" s="23">
        <v>4611.82</v>
      </c>
      <c r="I5" s="23">
        <v>4611.82</v>
      </c>
      <c r="J5" s="23">
        <v>4849.08</v>
      </c>
      <c r="K5" s="23">
        <v>4849.08</v>
      </c>
      <c r="L5" s="23">
        <v>4849.08</v>
      </c>
      <c r="M5" s="23">
        <v>4849.08</v>
      </c>
      <c r="N5" s="23">
        <f t="shared" si="1"/>
        <v>56290.880000000005</v>
      </c>
    </row>
    <row r="6" spans="1:14" ht="60" customHeight="1">
      <c r="A6" s="28" t="s">
        <v>49</v>
      </c>
      <c r="B6" s="23">
        <v>646.75</v>
      </c>
      <c r="C6" s="23">
        <v>730.95</v>
      </c>
      <c r="D6" s="23">
        <v>1044.46</v>
      </c>
      <c r="E6" s="23">
        <v>664.66</v>
      </c>
      <c r="F6" s="23">
        <v>525.30999999999995</v>
      </c>
      <c r="G6" s="23"/>
      <c r="H6" s="23"/>
      <c r="I6" s="23"/>
      <c r="J6" s="23"/>
      <c r="K6" s="23"/>
      <c r="L6" s="23"/>
      <c r="M6" s="23"/>
      <c r="N6" s="23">
        <f t="shared" si="1"/>
        <v>3612.1299999999997</v>
      </c>
    </row>
    <row r="7" spans="1:14" ht="44.25" customHeight="1">
      <c r="A7" s="28" t="s">
        <v>50</v>
      </c>
      <c r="B7" s="23">
        <v>6480.27</v>
      </c>
      <c r="C7" s="23">
        <v>6480.27</v>
      </c>
      <c r="D7" s="23">
        <v>6480.27</v>
      </c>
      <c r="E7" s="23">
        <v>6480.27</v>
      </c>
      <c r="F7" s="23">
        <v>6480.27</v>
      </c>
      <c r="G7" s="23">
        <v>6480.27</v>
      </c>
      <c r="H7" s="23">
        <v>6480.27</v>
      </c>
      <c r="I7" s="23">
        <v>6480.27</v>
      </c>
      <c r="J7" s="23">
        <v>6094.72</v>
      </c>
      <c r="K7" s="23">
        <v>6094.72</v>
      </c>
      <c r="L7" s="23">
        <v>6094.72</v>
      </c>
      <c r="M7" s="23">
        <v>6094.72</v>
      </c>
      <c r="N7" s="23">
        <f>SUM(B7:M7)</f>
        <v>76221.040000000008</v>
      </c>
    </row>
    <row r="8" spans="1:14" ht="44.25" customHeight="1">
      <c r="A8" s="28" t="s">
        <v>51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>
        <f>SUM(B8:M8)</f>
        <v>0</v>
      </c>
    </row>
    <row r="9" spans="1:14" ht="36" customHeight="1">
      <c r="A9" s="29" t="s">
        <v>17</v>
      </c>
      <c r="B9" s="22">
        <f>B10+B11+B12+B13</f>
        <v>4098.83</v>
      </c>
      <c r="C9" s="22">
        <f t="shared" ref="C9:M9" si="2">C10+C11+C12+C13</f>
        <v>16444.29</v>
      </c>
      <c r="D9" s="22">
        <f>D10+D11+D12+D13</f>
        <v>14031.28</v>
      </c>
      <c r="E9" s="22">
        <f t="shared" si="2"/>
        <v>3207.5600000000004</v>
      </c>
      <c r="F9" s="22">
        <f t="shared" si="2"/>
        <v>1211.95</v>
      </c>
      <c r="G9" s="22">
        <f t="shared" si="2"/>
        <v>1047.28</v>
      </c>
      <c r="H9" s="22">
        <f t="shared" si="2"/>
        <v>11609.71</v>
      </c>
      <c r="I9" s="22">
        <f t="shared" si="2"/>
        <v>5682.13</v>
      </c>
      <c r="J9" s="22">
        <f t="shared" si="2"/>
        <v>1868.13</v>
      </c>
      <c r="K9" s="22">
        <f t="shared" si="2"/>
        <v>1211.95</v>
      </c>
      <c r="L9" s="22">
        <f>L10+L11+L12+L13</f>
        <v>15532.980000000001</v>
      </c>
      <c r="M9" s="22">
        <f t="shared" si="2"/>
        <v>10315.459999999999</v>
      </c>
      <c r="N9" s="23">
        <f>SUM(B9:M9)</f>
        <v>86261.549999999988</v>
      </c>
    </row>
    <row r="10" spans="1:14" ht="40.5" customHeight="1">
      <c r="A10" s="28" t="s">
        <v>18</v>
      </c>
      <c r="B10" s="23"/>
      <c r="C10" s="23"/>
      <c r="D10" s="23"/>
      <c r="E10" s="23">
        <v>139.22999999999999</v>
      </c>
      <c r="F10" s="23"/>
      <c r="G10" s="23">
        <v>1047.28</v>
      </c>
      <c r="H10" s="23">
        <v>9225.42</v>
      </c>
      <c r="I10" s="23"/>
      <c r="J10" s="23">
        <v>868.13</v>
      </c>
      <c r="K10" s="23"/>
      <c r="L10" s="23">
        <v>527</v>
      </c>
      <c r="M10" s="23"/>
      <c r="N10" s="22">
        <f t="shared" si="1"/>
        <v>11807.06</v>
      </c>
    </row>
    <row r="11" spans="1:14" ht="45.75" customHeight="1">
      <c r="A11" s="28" t="s">
        <v>19</v>
      </c>
      <c r="B11" s="24">
        <v>2923.74</v>
      </c>
      <c r="C11" s="23">
        <v>13715.42</v>
      </c>
      <c r="D11" s="23">
        <v>13226.85</v>
      </c>
      <c r="E11" s="23"/>
      <c r="F11" s="23"/>
      <c r="G11" s="23"/>
      <c r="H11" s="23"/>
      <c r="I11" s="23">
        <v>5164.2</v>
      </c>
      <c r="J11" s="23"/>
      <c r="K11" s="23"/>
      <c r="L11" s="23">
        <v>8859.9500000000007</v>
      </c>
      <c r="M11" s="23">
        <v>9818.25</v>
      </c>
      <c r="N11" s="22">
        <f t="shared" si="1"/>
        <v>53708.41</v>
      </c>
    </row>
    <row r="12" spans="1:14" ht="45.75" customHeight="1">
      <c r="A12" s="35" t="s">
        <v>33</v>
      </c>
      <c r="B12" s="24">
        <v>139.22999999999999</v>
      </c>
      <c r="C12" s="23">
        <v>139.22999999999999</v>
      </c>
      <c r="D12" s="23">
        <v>804.43</v>
      </c>
      <c r="E12" s="23">
        <v>1856.38</v>
      </c>
      <c r="F12" s="23"/>
      <c r="G12" s="23"/>
      <c r="H12" s="23">
        <v>654.41</v>
      </c>
      <c r="I12" s="23"/>
      <c r="J12" s="23">
        <v>1000</v>
      </c>
      <c r="K12" s="23"/>
      <c r="L12" s="23">
        <v>2002.6</v>
      </c>
      <c r="M12" s="23">
        <v>497.21</v>
      </c>
      <c r="N12" s="55">
        <f t="shared" si="1"/>
        <v>7093.4900000000007</v>
      </c>
    </row>
    <row r="13" spans="1:14" ht="21.75" customHeight="1">
      <c r="A13" s="35" t="s">
        <v>20</v>
      </c>
      <c r="B13" s="23">
        <v>1035.8599999999999</v>
      </c>
      <c r="C13" s="23">
        <v>2589.64</v>
      </c>
      <c r="D13" s="23"/>
      <c r="E13" s="23">
        <v>1211.95</v>
      </c>
      <c r="F13" s="23">
        <v>1211.95</v>
      </c>
      <c r="G13" s="23"/>
      <c r="H13" s="23">
        <v>1729.88</v>
      </c>
      <c r="I13" s="23">
        <v>517.92999999999995</v>
      </c>
      <c r="J13" s="23"/>
      <c r="K13" s="23">
        <v>1211.95</v>
      </c>
      <c r="L13" s="23">
        <v>4143.43</v>
      </c>
      <c r="M13" s="23"/>
      <c r="N13" s="23">
        <f t="shared" si="1"/>
        <v>13652.59</v>
      </c>
    </row>
    <row r="14" spans="1:14" ht="23.25" customHeight="1">
      <c r="A14" s="29" t="s">
        <v>21</v>
      </c>
      <c r="B14" s="22">
        <f>B15+B16+B17</f>
        <v>0</v>
      </c>
      <c r="C14" s="22">
        <f t="shared" ref="C14:N14" si="3">C15+C16+C17</f>
        <v>0</v>
      </c>
      <c r="D14" s="22">
        <f t="shared" si="3"/>
        <v>0</v>
      </c>
      <c r="E14" s="22">
        <f t="shared" si="3"/>
        <v>0</v>
      </c>
      <c r="F14" s="22">
        <f t="shared" si="3"/>
        <v>0</v>
      </c>
      <c r="G14" s="22">
        <f t="shared" si="3"/>
        <v>0</v>
      </c>
      <c r="H14" s="22">
        <f t="shared" si="3"/>
        <v>5486.86</v>
      </c>
      <c r="I14" s="22">
        <f t="shared" si="3"/>
        <v>47811.97</v>
      </c>
      <c r="J14" s="22">
        <f t="shared" si="3"/>
        <v>13901.99</v>
      </c>
      <c r="K14" s="22">
        <f t="shared" si="3"/>
        <v>0</v>
      </c>
      <c r="L14" s="22">
        <f t="shared" si="3"/>
        <v>0</v>
      </c>
      <c r="M14" s="22">
        <f t="shared" si="3"/>
        <v>0</v>
      </c>
      <c r="N14" s="22">
        <f t="shared" si="3"/>
        <v>67200.820000000007</v>
      </c>
    </row>
    <row r="15" spans="1:14" ht="42" customHeight="1">
      <c r="A15" s="28" t="s">
        <v>22</v>
      </c>
      <c r="B15" s="23"/>
      <c r="C15" s="23"/>
      <c r="D15" s="23"/>
      <c r="E15" s="23"/>
      <c r="F15" s="23"/>
      <c r="G15" s="23"/>
      <c r="H15" s="23">
        <v>5486.86</v>
      </c>
      <c r="I15" s="23"/>
      <c r="J15" s="23">
        <v>13901.99</v>
      </c>
      <c r="K15" s="23"/>
      <c r="L15" s="23"/>
      <c r="M15" s="23"/>
      <c r="N15" s="23">
        <f t="shared" si="1"/>
        <v>19388.849999999999</v>
      </c>
    </row>
    <row r="16" spans="1:14" ht="40.5" customHeight="1">
      <c r="A16" s="28" t="s">
        <v>23</v>
      </c>
      <c r="B16" s="23"/>
      <c r="C16" s="23"/>
      <c r="D16" s="23"/>
      <c r="E16" s="23"/>
      <c r="F16" s="23"/>
      <c r="G16" s="23"/>
      <c r="H16" s="23"/>
      <c r="I16" s="23">
        <v>47811.97</v>
      </c>
      <c r="J16" s="23"/>
      <c r="K16" s="23"/>
      <c r="L16" s="23"/>
      <c r="M16" s="23"/>
      <c r="N16" s="23">
        <f t="shared" si="1"/>
        <v>47811.97</v>
      </c>
    </row>
    <row r="17" spans="1:14" ht="40.5" customHeight="1">
      <c r="A17" s="35" t="s">
        <v>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>SUM(B17:M17)</f>
        <v>0</v>
      </c>
    </row>
    <row r="18" spans="1:14" ht="40.5" customHeight="1">
      <c r="A18" s="42" t="s">
        <v>53</v>
      </c>
      <c r="B18" s="23"/>
      <c r="C18" s="23"/>
      <c r="D18" s="23"/>
      <c r="E18" s="23"/>
      <c r="F18" s="23"/>
      <c r="G18" s="23">
        <v>731</v>
      </c>
      <c r="H18" s="23"/>
      <c r="I18" s="23"/>
      <c r="J18" s="23"/>
      <c r="K18" s="23"/>
      <c r="L18" s="23"/>
      <c r="M18" s="23"/>
      <c r="N18" s="23">
        <f>SUM(B18:M18)</f>
        <v>731</v>
      </c>
    </row>
    <row r="19" spans="1:14" ht="40.5" customHeight="1">
      <c r="A19" s="29" t="s">
        <v>57</v>
      </c>
      <c r="B19" s="22">
        <f>B20+B21+B22</f>
        <v>1453.92</v>
      </c>
      <c r="C19" s="22">
        <f t="shared" ref="C19:N19" si="4">C20+C21+C22</f>
        <v>-1532.83</v>
      </c>
      <c r="D19" s="22">
        <f t="shared" si="4"/>
        <v>1027.0999999999999</v>
      </c>
      <c r="E19" s="22">
        <f t="shared" si="4"/>
        <v>1471.78</v>
      </c>
      <c r="F19" s="22">
        <f t="shared" si="4"/>
        <v>1504.4</v>
      </c>
      <c r="G19" s="22">
        <f t="shared" si="4"/>
        <v>-477.04999999999995</v>
      </c>
      <c r="H19" s="22">
        <f t="shared" si="4"/>
        <v>3308.69</v>
      </c>
      <c r="I19" s="22">
        <f t="shared" si="4"/>
        <v>1856.69</v>
      </c>
      <c r="J19" s="22">
        <f t="shared" si="4"/>
        <v>1180.79</v>
      </c>
      <c r="K19" s="22">
        <f t="shared" si="4"/>
        <v>-102.31</v>
      </c>
      <c r="L19" s="22">
        <f t="shared" si="4"/>
        <v>1832.69</v>
      </c>
      <c r="M19" s="22">
        <f t="shared" si="4"/>
        <v>1300.49</v>
      </c>
      <c r="N19" s="22">
        <f t="shared" si="4"/>
        <v>12824.36</v>
      </c>
    </row>
    <row r="20" spans="1:14" ht="40.5" customHeight="1">
      <c r="A20" s="28" t="s">
        <v>58</v>
      </c>
      <c r="B20" s="23">
        <v>-318.76</v>
      </c>
      <c r="C20" s="23">
        <v>-521.16</v>
      </c>
      <c r="D20" s="23">
        <v>-209.68</v>
      </c>
      <c r="E20" s="23">
        <v>-429.05</v>
      </c>
      <c r="F20" s="23">
        <v>-429.05</v>
      </c>
      <c r="G20" s="23">
        <v>-213.31</v>
      </c>
      <c r="H20" s="23">
        <v>60</v>
      </c>
      <c r="I20" s="23">
        <v>60</v>
      </c>
      <c r="J20" s="23">
        <v>-217.5</v>
      </c>
      <c r="K20" s="23">
        <v>-195</v>
      </c>
      <c r="L20" s="23">
        <v>600</v>
      </c>
      <c r="M20" s="23">
        <v>855</v>
      </c>
      <c r="N20" s="23">
        <f t="shared" ref="N20:N21" si="5">SUM(B20:M20)</f>
        <v>-958.50999999999976</v>
      </c>
    </row>
    <row r="21" spans="1:14" ht="40.5" customHeight="1">
      <c r="A21" s="28" t="s">
        <v>59</v>
      </c>
      <c r="B21" s="23">
        <v>414.29</v>
      </c>
      <c r="C21" s="23">
        <v>414.29</v>
      </c>
      <c r="D21" s="23">
        <v>414.29</v>
      </c>
      <c r="E21" s="23">
        <v>414.29</v>
      </c>
      <c r="F21" s="23">
        <v>414.29</v>
      </c>
      <c r="G21" s="23">
        <v>414.29</v>
      </c>
      <c r="H21" s="23">
        <v>414.29</v>
      </c>
      <c r="I21" s="23">
        <v>414.29</v>
      </c>
      <c r="J21" s="23">
        <v>414.29</v>
      </c>
      <c r="K21" s="23">
        <v>414.29</v>
      </c>
      <c r="L21" s="23">
        <v>414.29</v>
      </c>
      <c r="M21" s="23">
        <v>414.29</v>
      </c>
      <c r="N21" s="23">
        <f t="shared" si="5"/>
        <v>4971.4800000000005</v>
      </c>
    </row>
    <row r="22" spans="1:14" ht="40.5" customHeight="1">
      <c r="A22" s="35" t="s">
        <v>60</v>
      </c>
      <c r="B22" s="23">
        <v>1358.39</v>
      </c>
      <c r="C22" s="23">
        <v>-1425.96</v>
      </c>
      <c r="D22" s="23">
        <v>822.49</v>
      </c>
      <c r="E22" s="23">
        <v>1486.54</v>
      </c>
      <c r="F22" s="23">
        <v>1519.16</v>
      </c>
      <c r="G22" s="23">
        <v>-678.03</v>
      </c>
      <c r="H22" s="23">
        <v>2834.4</v>
      </c>
      <c r="I22" s="23">
        <v>1382.4</v>
      </c>
      <c r="J22" s="23">
        <v>984</v>
      </c>
      <c r="K22" s="23">
        <v>-321.60000000000002</v>
      </c>
      <c r="L22" s="23">
        <v>818.4</v>
      </c>
      <c r="M22" s="23">
        <v>31.2</v>
      </c>
      <c r="N22" s="23">
        <f>SUM(B22:M22)</f>
        <v>8811.39</v>
      </c>
    </row>
    <row r="23" spans="1:14" ht="40.5" customHeight="1">
      <c r="A23" s="42" t="s">
        <v>61</v>
      </c>
      <c r="B23" s="22">
        <v>2427.36</v>
      </c>
      <c r="C23" s="22">
        <v>2427.36</v>
      </c>
      <c r="D23" s="22">
        <v>2427.36</v>
      </c>
      <c r="E23" s="22">
        <v>2427.36</v>
      </c>
      <c r="F23" s="22">
        <v>2427.36</v>
      </c>
      <c r="G23" s="22">
        <v>2427.36</v>
      </c>
      <c r="H23" s="22"/>
      <c r="I23" s="22"/>
      <c r="J23" s="22"/>
      <c r="K23" s="22"/>
      <c r="L23" s="22"/>
      <c r="M23" s="22"/>
      <c r="N23" s="22">
        <f>SUM(B23:M23)</f>
        <v>14564.160000000002</v>
      </c>
    </row>
    <row r="24" spans="1:14" ht="39.75" customHeight="1">
      <c r="A24" s="29" t="s">
        <v>62</v>
      </c>
      <c r="B24" s="22">
        <v>8740.66</v>
      </c>
      <c r="C24" s="22">
        <v>8740.66</v>
      </c>
      <c r="D24" s="22">
        <v>8740.66</v>
      </c>
      <c r="E24" s="22">
        <v>8740.66</v>
      </c>
      <c r="F24" s="22">
        <v>8740.66</v>
      </c>
      <c r="G24" s="22">
        <v>8740.66</v>
      </c>
      <c r="H24" s="22">
        <v>8740.66</v>
      </c>
      <c r="I24" s="22">
        <v>8740.66</v>
      </c>
      <c r="J24" s="22">
        <v>8740.66</v>
      </c>
      <c r="K24" s="22">
        <v>8740.66</v>
      </c>
      <c r="L24" s="22">
        <v>8740.66</v>
      </c>
      <c r="M24" s="22">
        <v>8740.66</v>
      </c>
      <c r="N24" s="22">
        <f t="shared" si="1"/>
        <v>104887.92000000003</v>
      </c>
    </row>
    <row r="25" spans="1:14" ht="22.5" customHeight="1">
      <c r="A25" s="29" t="s">
        <v>24</v>
      </c>
      <c r="B25" s="22">
        <f t="shared" ref="B25:M25" si="6">B4+B9+B14+B18+B24+B19+B23</f>
        <v>28459.61</v>
      </c>
      <c r="C25" s="22">
        <f t="shared" si="6"/>
        <v>37902.520000000004</v>
      </c>
      <c r="D25" s="22">
        <f t="shared" si="6"/>
        <v>38362.950000000004</v>
      </c>
      <c r="E25" s="22">
        <f t="shared" si="6"/>
        <v>27604.11</v>
      </c>
      <c r="F25" s="22">
        <f t="shared" si="6"/>
        <v>25501.770000000004</v>
      </c>
      <c r="G25" s="22">
        <f t="shared" si="6"/>
        <v>23561.34</v>
      </c>
      <c r="H25" s="22">
        <f t="shared" si="6"/>
        <v>40238.01</v>
      </c>
      <c r="I25" s="55">
        <f t="shared" si="6"/>
        <v>75183.540000000008</v>
      </c>
      <c r="J25" s="22">
        <f t="shared" si="6"/>
        <v>36635.370000000003</v>
      </c>
      <c r="K25" s="22">
        <f t="shared" si="6"/>
        <v>20794.099999999999</v>
      </c>
      <c r="L25" s="22">
        <f>L4+L9+L14+L18+L24+L19+L23</f>
        <v>37050.130000000005</v>
      </c>
      <c r="M25" s="22">
        <f t="shared" si="6"/>
        <v>31300.41</v>
      </c>
      <c r="N25" s="22">
        <f>N4+N9+N14+N18+N24+N19+N23</f>
        <v>422593.86</v>
      </c>
    </row>
    <row r="26" spans="1:14" ht="15.75">
      <c r="A26" s="70" t="s">
        <v>64</v>
      </c>
      <c r="B26" s="70"/>
      <c r="C26" s="70"/>
      <c r="D26" s="30"/>
      <c r="E26" s="30"/>
      <c r="F26" s="30"/>
      <c r="G26" s="30"/>
      <c r="H26" s="30"/>
      <c r="I26" s="30"/>
      <c r="J26" s="30"/>
      <c r="K26" s="30"/>
      <c r="L26" s="71" t="s">
        <v>28</v>
      </c>
      <c r="M26" s="71"/>
      <c r="N26" s="71"/>
    </row>
    <row r="27" spans="1:14" ht="15.7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>
      <c r="A28" s="70" t="s">
        <v>26</v>
      </c>
      <c r="B28" s="70"/>
      <c r="C28" s="70"/>
      <c r="D28" s="30"/>
      <c r="E28" s="30"/>
      <c r="F28" s="30"/>
      <c r="G28" s="30"/>
      <c r="H28" s="30"/>
      <c r="I28" s="30"/>
      <c r="J28" s="30"/>
      <c r="K28" s="30"/>
      <c r="L28" s="71" t="s">
        <v>34</v>
      </c>
      <c r="M28" s="71"/>
      <c r="N28" s="71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B1" sqref="B1"/>
    </sheetView>
  </sheetViews>
  <sheetFormatPr defaultRowHeight="15"/>
  <cols>
    <col min="1" max="1" width="4.42578125" customWidth="1"/>
    <col min="2" max="2" width="6.28515625" customWidth="1"/>
    <col min="3" max="3" width="45.85546875" customWidth="1"/>
    <col min="4" max="4" width="13.42578125" customWidth="1"/>
    <col min="5" max="5" width="16.85546875" customWidth="1"/>
  </cols>
  <sheetData>
    <row r="1" spans="1:5" ht="15.75">
      <c r="B1" s="43" t="s">
        <v>56</v>
      </c>
      <c r="C1" s="43"/>
    </row>
    <row r="2" spans="1:5">
      <c r="C2" s="5" t="s">
        <v>44</v>
      </c>
    </row>
    <row r="3" spans="1:5">
      <c r="B3" t="s">
        <v>35</v>
      </c>
    </row>
    <row r="4" spans="1:5">
      <c r="A4" s="39" t="s">
        <v>36</v>
      </c>
      <c r="B4" s="40" t="s">
        <v>36</v>
      </c>
      <c r="C4" s="40"/>
      <c r="D4" s="40" t="s">
        <v>37</v>
      </c>
      <c r="E4" s="40" t="s">
        <v>38</v>
      </c>
    </row>
    <row r="5" spans="1:5">
      <c r="A5" s="39" t="s">
        <v>39</v>
      </c>
      <c r="B5" s="38" t="s">
        <v>40</v>
      </c>
      <c r="C5" s="38" t="s">
        <v>41</v>
      </c>
      <c r="D5" s="38" t="s">
        <v>42</v>
      </c>
      <c r="E5" s="38" t="s">
        <v>43</v>
      </c>
    </row>
    <row r="6" spans="1:5">
      <c r="A6" s="38"/>
      <c r="B6" s="38"/>
      <c r="C6" s="14"/>
      <c r="D6" s="37"/>
      <c r="E6" s="36"/>
    </row>
    <row r="7" spans="1:5">
      <c r="A7" s="36"/>
      <c r="B7" s="36"/>
      <c r="C7" s="14"/>
      <c r="D7" s="37"/>
      <c r="E7" s="36"/>
    </row>
    <row r="8" spans="1:5">
      <c r="A8" s="36"/>
      <c r="B8" s="36"/>
      <c r="C8" s="14"/>
      <c r="D8" s="37"/>
      <c r="E8" s="36"/>
    </row>
    <row r="9" spans="1:5">
      <c r="A9" s="36"/>
      <c r="B9" s="36"/>
      <c r="C9" s="14"/>
      <c r="D9" s="37"/>
      <c r="E9" s="36"/>
    </row>
    <row r="10" spans="1:5">
      <c r="A10" s="36"/>
      <c r="B10" s="36"/>
      <c r="C10" s="14"/>
      <c r="D10" s="37"/>
      <c r="E10" s="36"/>
    </row>
    <row r="11" spans="1:5">
      <c r="A11" s="36"/>
      <c r="B11" s="36"/>
      <c r="C11" s="14"/>
      <c r="D11" s="37"/>
      <c r="E11" s="36"/>
    </row>
    <row r="12" spans="1:5">
      <c r="A12" s="36"/>
      <c r="B12" s="36"/>
      <c r="C12" s="14"/>
      <c r="D12" s="37"/>
      <c r="E12" s="36"/>
    </row>
    <row r="13" spans="1:5">
      <c r="A13" s="36"/>
      <c r="B13" s="36"/>
      <c r="C13" s="14"/>
      <c r="D13" s="37"/>
      <c r="E13" s="36"/>
    </row>
    <row r="14" spans="1:5">
      <c r="A14" s="36"/>
      <c r="B14" s="36"/>
      <c r="C14" s="14"/>
      <c r="D14" s="37"/>
      <c r="E14" s="36"/>
    </row>
    <row r="15" spans="1:5">
      <c r="A15" s="36"/>
      <c r="B15" s="36"/>
      <c r="C15" s="14"/>
      <c r="D15" s="37"/>
      <c r="E15" s="36"/>
    </row>
    <row r="16" spans="1:5">
      <c r="A16" s="36"/>
      <c r="B16" s="36"/>
      <c r="C16" s="14"/>
      <c r="D16" s="37"/>
      <c r="E16" s="36"/>
    </row>
    <row r="17" spans="1:5">
      <c r="A17" s="36"/>
      <c r="B17" s="36"/>
      <c r="C17" s="14"/>
      <c r="D17" s="37"/>
      <c r="E17" s="36"/>
    </row>
    <row r="18" spans="1:5">
      <c r="A18" s="36"/>
      <c r="B18" s="36"/>
      <c r="C18" s="14"/>
      <c r="D18" s="37"/>
      <c r="E18" s="36"/>
    </row>
    <row r="19" spans="1:5">
      <c r="A19" s="36"/>
      <c r="B19" s="36"/>
      <c r="C19" s="14"/>
      <c r="D19" s="37"/>
      <c r="E19" s="36"/>
    </row>
    <row r="20" spans="1:5">
      <c r="A20" s="36"/>
      <c r="B20" s="36"/>
      <c r="C20" s="14"/>
      <c r="D20" s="37"/>
      <c r="E20" s="36"/>
    </row>
    <row r="21" spans="1:5">
      <c r="A21" s="36"/>
      <c r="B21" s="36"/>
      <c r="C21" s="14"/>
      <c r="D21" s="37"/>
      <c r="E21" s="36"/>
    </row>
    <row r="22" spans="1:5">
      <c r="A22" s="36"/>
      <c r="B22" s="36"/>
      <c r="C22" s="14"/>
      <c r="D22" s="37"/>
      <c r="E22" s="36"/>
    </row>
    <row r="23" spans="1:5">
      <c r="A23" s="36"/>
      <c r="B23" s="36"/>
      <c r="C23" s="14"/>
      <c r="D23" s="36"/>
      <c r="E23" s="36"/>
    </row>
    <row r="24" spans="1:5">
      <c r="A24" s="36"/>
      <c r="B24" s="36"/>
      <c r="C24" s="14"/>
      <c r="D24" s="36"/>
      <c r="E24" s="36"/>
    </row>
    <row r="25" spans="1:5">
      <c r="A25" s="36"/>
      <c r="B25" s="36"/>
      <c r="C25" s="14"/>
      <c r="D25" s="36"/>
      <c r="E25" s="36"/>
    </row>
    <row r="26" spans="1:5">
      <c r="A26" s="14"/>
      <c r="B26" s="14"/>
      <c r="C26" s="14"/>
      <c r="D26" s="36"/>
      <c r="E26" s="36"/>
    </row>
    <row r="27" spans="1:5">
      <c r="A27" s="14"/>
      <c r="B27" s="14"/>
      <c r="C27" s="14"/>
      <c r="D27" s="36"/>
      <c r="E27" s="3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D6" sqref="D6"/>
    </sheetView>
  </sheetViews>
  <sheetFormatPr defaultRowHeight="1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>
      <c r="A1" s="1"/>
      <c r="B1" s="68" t="s">
        <v>67</v>
      </c>
      <c r="C1" s="68"/>
      <c r="D1" s="68"/>
    </row>
    <row r="2" spans="1:4" ht="15.75">
      <c r="A2" s="6"/>
      <c r="B2" s="67" t="s">
        <v>31</v>
      </c>
      <c r="C2" s="67"/>
      <c r="D2" s="67"/>
    </row>
    <row r="3" spans="1:4" ht="15.75">
      <c r="A3" s="6"/>
      <c r="B3" s="68" t="s">
        <v>54</v>
      </c>
      <c r="C3" s="68"/>
      <c r="D3" s="68"/>
    </row>
    <row r="4" spans="1:4" ht="26.25">
      <c r="A4" s="8"/>
      <c r="B4" s="41" t="s">
        <v>0</v>
      </c>
      <c r="C4" s="8" t="s">
        <v>1</v>
      </c>
      <c r="D4" s="9" t="s">
        <v>25</v>
      </c>
    </row>
    <row r="5" spans="1:4">
      <c r="A5" s="45"/>
      <c r="B5" s="46" t="s">
        <v>9</v>
      </c>
      <c r="C5" s="46"/>
      <c r="D5" s="45"/>
    </row>
    <row r="6" spans="1:4">
      <c r="A6" s="45">
        <v>1</v>
      </c>
      <c r="B6" s="45" t="s">
        <v>80</v>
      </c>
      <c r="C6" s="45">
        <v>731</v>
      </c>
      <c r="D6" s="46">
        <v>731</v>
      </c>
    </row>
    <row r="7" spans="1:4">
      <c r="A7" s="49"/>
      <c r="B7" s="49"/>
      <c r="C7" s="49"/>
      <c r="D7" s="49"/>
    </row>
    <row r="8" spans="1:4">
      <c r="A8" s="47"/>
      <c r="B8" s="45"/>
      <c r="C8" s="47"/>
      <c r="D8" s="47"/>
    </row>
    <row r="9" spans="1:4">
      <c r="A9" s="47"/>
      <c r="B9" s="45"/>
      <c r="C9" s="47"/>
      <c r="D9" s="47"/>
    </row>
    <row r="10" spans="1:4">
      <c r="A10" s="47"/>
      <c r="B10" s="45"/>
      <c r="C10" s="47"/>
      <c r="D10" s="49"/>
    </row>
    <row r="11" spans="1:4">
      <c r="A11" s="47"/>
      <c r="B11" s="49"/>
      <c r="C11" s="49"/>
      <c r="D11" s="49"/>
    </row>
    <row r="12" spans="1:4">
      <c r="A12" s="49"/>
      <c r="B12" s="46"/>
      <c r="C12" s="49"/>
      <c r="D12" s="49"/>
    </row>
    <row r="13" spans="1:4">
      <c r="A13" s="47"/>
      <c r="B13" s="45"/>
      <c r="C13" s="47"/>
      <c r="D13" s="49"/>
    </row>
    <row r="14" spans="1:4">
      <c r="A14" s="47"/>
      <c r="B14" s="45"/>
      <c r="C14" s="47"/>
      <c r="D14" s="47"/>
    </row>
    <row r="15" spans="1:4">
      <c r="A15" s="47"/>
      <c r="B15" s="46"/>
      <c r="C15" s="49"/>
      <c r="D15" s="49"/>
    </row>
    <row r="16" spans="1:4">
      <c r="A16" s="47"/>
      <c r="B16" s="46"/>
      <c r="C16" s="47"/>
      <c r="D16" s="47"/>
    </row>
    <row r="17" spans="1:4">
      <c r="A17" s="47"/>
      <c r="B17" s="45"/>
      <c r="C17" s="47"/>
      <c r="D17" s="47"/>
    </row>
    <row r="18" spans="1:4">
      <c r="A18" s="47"/>
      <c r="B18" s="46"/>
      <c r="C18" s="49"/>
      <c r="D18" s="49"/>
    </row>
    <row r="19" spans="1:4">
      <c r="A19" s="47"/>
      <c r="B19" s="46"/>
      <c r="C19" s="49"/>
      <c r="D19" s="49"/>
    </row>
    <row r="20" spans="1:4">
      <c r="A20" s="47"/>
      <c r="B20" s="45"/>
      <c r="C20" s="47"/>
      <c r="D20" s="47"/>
    </row>
    <row r="21" spans="1:4">
      <c r="A21" s="47"/>
      <c r="B21" s="45"/>
      <c r="C21" s="47"/>
      <c r="D21" s="47"/>
    </row>
    <row r="22" spans="1:4">
      <c r="A22" s="47"/>
      <c r="B22" s="46"/>
      <c r="C22" s="49"/>
      <c r="D22" s="49"/>
    </row>
    <row r="23" spans="1:4">
      <c r="A23" s="47"/>
      <c r="B23" s="50"/>
      <c r="C23" s="47"/>
      <c r="D23" s="47"/>
    </row>
    <row r="24" spans="1:4">
      <c r="A24" s="47"/>
      <c r="B24" s="48"/>
      <c r="C24" s="47"/>
      <c r="D24" s="47"/>
    </row>
    <row r="25" spans="1:4">
      <c r="A25" s="47"/>
      <c r="B25" s="50"/>
      <c r="C25" s="49"/>
      <c r="D25" s="49"/>
    </row>
    <row r="26" spans="1:4">
      <c r="A26" s="47"/>
      <c r="B26" s="50"/>
      <c r="C26" s="47"/>
      <c r="D26" s="47"/>
    </row>
    <row r="27" spans="1:4">
      <c r="A27" s="47"/>
      <c r="B27" s="48"/>
      <c r="C27" s="47"/>
      <c r="D27" s="47"/>
    </row>
    <row r="28" spans="1:4">
      <c r="A28" s="54"/>
      <c r="B28" s="54"/>
      <c r="C28" s="54"/>
      <c r="D28" s="54"/>
    </row>
    <row r="29" spans="1:4">
      <c r="A29" s="54"/>
      <c r="B29" s="54"/>
      <c r="C29" s="54"/>
      <c r="D29" s="54"/>
    </row>
    <row r="30" spans="1:4">
      <c r="A30" s="54"/>
      <c r="B30" s="54"/>
      <c r="C30" s="54"/>
      <c r="D30" s="5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2016-01-21T09:38:31Z</cp:lastPrinted>
  <dcterms:created xsi:type="dcterms:W3CDTF">2011-07-25T05:21:17Z</dcterms:created>
  <dcterms:modified xsi:type="dcterms:W3CDTF">2020-02-12T04:45:28Z</dcterms:modified>
</cp:coreProperties>
</file>