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/>
  </bookViews>
  <sheets>
    <sheet name="ТО ин.оборуд." sheetId="1" r:id="rId1"/>
    <sheet name="ТО эл.оборуд." sheetId="9" r:id="rId2"/>
    <sheet name="ТО конструкт.эл." sheetId="2" r:id="rId3"/>
    <sheet name="ТР конструкт.эл" sheetId="3" r:id="rId4"/>
    <sheet name="ТР эл.оборуд." sheetId="10" r:id="rId5"/>
    <sheet name="ТР инж.об." sheetId="4" r:id="rId6"/>
    <sheet name="Лиц.счет. Св.расчет" sheetId="5" r:id="rId7"/>
    <sheet name="заявл" sheetId="8" r:id="rId8"/>
    <sheet name="Дополн.раб." sheetId="11" r:id="rId9"/>
  </sheets>
  <calcPr calcId="145621"/>
</workbook>
</file>

<file path=xl/calcChain.xml><?xml version="1.0" encoding="utf-8"?>
<calcChain xmlns="http://schemas.openxmlformats.org/spreadsheetml/2006/main">
  <c r="C26" i="9" l="1"/>
  <c r="C44" i="2"/>
  <c r="D12" i="3"/>
  <c r="C12" i="3"/>
  <c r="N5" i="5"/>
  <c r="D10" i="11"/>
  <c r="C19" i="1"/>
  <c r="C36" i="2"/>
  <c r="D14" i="4"/>
  <c r="C22" i="9"/>
  <c r="C15" i="1"/>
  <c r="D8" i="3"/>
  <c r="C8" i="11"/>
  <c r="D8" i="1"/>
  <c r="D10" i="1" s="1"/>
  <c r="D15" i="1" s="1"/>
  <c r="D19" i="1" s="1"/>
  <c r="D21" i="1" s="1"/>
  <c r="E9" i="5"/>
  <c r="C22" i="2"/>
  <c r="C10" i="9"/>
  <c r="D10" i="9" s="1"/>
  <c r="D12" i="9" s="1"/>
  <c r="D14" i="9" s="1"/>
  <c r="D16" i="9" s="1"/>
  <c r="D18" i="9" s="1"/>
  <c r="D22" i="9" s="1"/>
  <c r="D26" i="9" s="1"/>
  <c r="C17" i="2"/>
  <c r="D17" i="2" s="1"/>
  <c r="D22" i="2" s="1"/>
  <c r="D24" i="2" s="1"/>
  <c r="D26" i="2" s="1"/>
  <c r="D28" i="2" s="1"/>
  <c r="D36" i="2" s="1"/>
  <c r="D44" i="2" s="1"/>
  <c r="D10" i="4"/>
  <c r="D12" i="4" s="1"/>
  <c r="C10" i="2"/>
  <c r="C8" i="4"/>
  <c r="E19" i="5"/>
  <c r="M4" i="5"/>
  <c r="L4" i="5"/>
  <c r="K4" i="5"/>
  <c r="J4" i="5"/>
  <c r="I4" i="5"/>
  <c r="H4" i="5"/>
  <c r="G4" i="5"/>
  <c r="F4" i="5"/>
  <c r="E4" i="5"/>
  <c r="D4" i="5"/>
  <c r="C4" i="5"/>
  <c r="N23" i="5"/>
  <c r="B4" i="5"/>
  <c r="N22" i="5"/>
  <c r="N21" i="5"/>
  <c r="N20" i="5"/>
  <c r="M19" i="5"/>
  <c r="L19" i="5"/>
  <c r="K19" i="5"/>
  <c r="J19" i="5"/>
  <c r="I19" i="5"/>
  <c r="H19" i="5"/>
  <c r="G19" i="5"/>
  <c r="F19" i="5"/>
  <c r="D19" i="5"/>
  <c r="C19" i="5"/>
  <c r="B19" i="5"/>
  <c r="N6" i="5"/>
  <c r="N7" i="5"/>
  <c r="N8" i="5"/>
  <c r="N18" i="5"/>
  <c r="E14" i="5"/>
  <c r="N4" i="5" l="1"/>
  <c r="N19" i="5"/>
  <c r="E25" i="5"/>
  <c r="N17" i="5"/>
  <c r="N12" i="5"/>
  <c r="M14" i="5"/>
  <c r="L14" i="5"/>
  <c r="K14" i="5"/>
  <c r="J14" i="5"/>
  <c r="I14" i="5"/>
  <c r="H14" i="5"/>
  <c r="G14" i="5"/>
  <c r="F14" i="5"/>
  <c r="D14" i="5"/>
  <c r="C14" i="5"/>
  <c r="M9" i="5"/>
  <c r="L9" i="5"/>
  <c r="K9" i="5"/>
  <c r="J9" i="5"/>
  <c r="I9" i="5"/>
  <c r="H9" i="5"/>
  <c r="H25" i="5" s="1"/>
  <c r="G9" i="5"/>
  <c r="F9" i="5"/>
  <c r="F25" i="5" s="1"/>
  <c r="D9" i="5"/>
  <c r="D25" i="5" s="1"/>
  <c r="C9" i="5"/>
  <c r="B14" i="5"/>
  <c r="B9" i="5"/>
  <c r="N24" i="5"/>
  <c r="N13" i="5"/>
  <c r="L25" i="5" l="1"/>
  <c r="K25" i="5"/>
  <c r="I25" i="5"/>
  <c r="C25" i="5"/>
  <c r="B25" i="5"/>
  <c r="G25" i="5"/>
  <c r="M25" i="5"/>
  <c r="J25" i="5"/>
  <c r="N15" i="5"/>
  <c r="N11" i="5" l="1"/>
  <c r="N16" i="5"/>
  <c r="N14" i="5"/>
  <c r="N10" i="5" l="1"/>
  <c r="N9" i="5"/>
  <c r="N25" i="5" s="1"/>
</calcChain>
</file>

<file path=xl/sharedStrings.xml><?xml version="1.0" encoding="utf-8"?>
<sst xmlns="http://schemas.openxmlformats.org/spreadsheetml/2006/main" count="199" uniqueCount="109">
  <si>
    <t>Перечень работ</t>
  </si>
  <si>
    <t>Сумма</t>
  </si>
  <si>
    <t>Январь</t>
  </si>
  <si>
    <t>Март</t>
  </si>
  <si>
    <t>Советская,5</t>
  </si>
  <si>
    <t>Советская, 5</t>
  </si>
  <si>
    <r>
      <rPr>
        <b/>
        <sz val="12"/>
        <color theme="1"/>
        <rFont val="Calibri"/>
        <family val="2"/>
        <charset val="204"/>
        <scheme val="minor"/>
      </rPr>
      <t>1.Техническое обслуживание инженерного оборудования</t>
    </r>
    <r>
      <rPr>
        <sz val="12"/>
        <color theme="1"/>
        <rFont val="Calibri"/>
        <family val="2"/>
        <charset val="204"/>
        <scheme val="minor"/>
      </rPr>
      <t xml:space="preserve"> </t>
    </r>
  </si>
  <si>
    <t>Февраль</t>
  </si>
  <si>
    <t>3.Текущий ремонт конструктивных элементов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</si>
  <si>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</si>
  <si>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</si>
  <si>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</si>
  <si>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</si>
  <si>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</si>
  <si>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</si>
  <si>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</si>
  <si>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</si>
  <si>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</si>
  <si>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</si>
  <si>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</si>
  <si>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</si>
  <si>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</si>
  <si>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</si>
  <si>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</si>
  <si>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</si>
  <si>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</si>
  <si>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</si>
  <si>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</si>
  <si>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r>
      <t xml:space="preserve">1. </t>
    </r>
    <r>
      <rPr>
        <b/>
        <sz val="9"/>
        <color theme="1"/>
        <rFont val="Calibri"/>
        <family val="2"/>
        <charset val="204"/>
        <scheme val="minor"/>
      </rPr>
      <t>Содержание общ. имущества:</t>
    </r>
  </si>
  <si>
    <t>С начала года</t>
  </si>
  <si>
    <t>Гл. бухгалтер</t>
  </si>
  <si>
    <t xml:space="preserve"> </t>
  </si>
  <si>
    <t>Кудин Ю.С.</t>
  </si>
  <si>
    <t>Техническое обслуживание электрооборудования</t>
  </si>
  <si>
    <t>-эл.оборудование</t>
  </si>
  <si>
    <t>-эл.оборудования</t>
  </si>
  <si>
    <t>Очистка дорог</t>
  </si>
  <si>
    <t>Кузмичева Е.А.</t>
  </si>
  <si>
    <t>вывоз крупногабаритного мусора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</si>
  <si>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</si>
  <si>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</si>
  <si>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</si>
  <si>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</si>
  <si>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</si>
  <si>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</si>
  <si>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</si>
  <si>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</si>
  <si>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</si>
  <si>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</si>
  <si>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Техническое обслуживание конструктивных элементов</t>
  </si>
  <si>
    <r>
      <rPr>
        <b/>
        <sz val="12"/>
        <color theme="1"/>
        <rFont val="Calibri"/>
        <family val="2"/>
        <charset val="204"/>
        <scheme val="minor"/>
      </rPr>
      <t>Техническое обслуживание электрооборудования оборудования</t>
    </r>
    <r>
      <rPr>
        <sz val="12"/>
        <color theme="1"/>
        <rFont val="Calibri"/>
        <family val="2"/>
        <charset val="204"/>
        <scheme val="minor"/>
      </rPr>
      <t xml:space="preserve"> </t>
    </r>
  </si>
  <si>
    <t>Текущий ремонт инженерного оборудования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</si>
  <si>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</si>
  <si>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</si>
  <si>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</si>
  <si>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ХВС</t>
  </si>
  <si>
    <t>ГВС</t>
  </si>
  <si>
    <t>электроэнергия</t>
  </si>
  <si>
    <t>5. ОДН:</t>
  </si>
  <si>
    <t>6.ТБО</t>
  </si>
  <si>
    <t>7. Расходы по содержанию УК</t>
  </si>
  <si>
    <t>Лицевой счёт  2018г</t>
  </si>
  <si>
    <t>Итого:</t>
  </si>
  <si>
    <t>Сбор показаний общедомового прибора учета электроэнергии</t>
  </si>
  <si>
    <t>Отключение подъездного отопления</t>
  </si>
  <si>
    <t>Директор ООО УК "Аркада"</t>
  </si>
  <si>
    <t>Лицевой счёт  2019г</t>
  </si>
  <si>
    <t>Лицевой счет. Сводный расчет  2019г</t>
  </si>
  <si>
    <t>Подготовительные работы, ремонт канализации</t>
  </si>
  <si>
    <t>Подвал.Замена участка канализационного трубопровода</t>
  </si>
  <si>
    <t>Уборка снега и наледи с крыши</t>
  </si>
  <si>
    <t>Проверка и прочистка выходов канализационных труб на крыше от куржака - 4шт</t>
  </si>
  <si>
    <t>Уборка снега и наледи с крыши дома, подъездных козырьков</t>
  </si>
  <si>
    <t>Очистка крыши от снега и наледи</t>
  </si>
  <si>
    <t>Ремонт входа в подвал</t>
  </si>
  <si>
    <t>Под.№1.Ремонт светильника: замена м/схемы и эл.лампы</t>
  </si>
  <si>
    <t>Квартира №32.Замена канализационного стояка</t>
  </si>
  <si>
    <t>ППР подъездного освещения и ВРУ</t>
  </si>
  <si>
    <t>Придомовая территория.Окрашивание контейнеров</t>
  </si>
  <si>
    <t>Скашивание травы</t>
  </si>
  <si>
    <t>Квартира №25. Заделка штрабы в квартире</t>
  </si>
  <si>
    <t>Под.№3.Установка окон ПВХ</t>
  </si>
  <si>
    <t>Под.№2.Ремонт светильника: замена м/схемы и эл.ламп</t>
  </si>
  <si>
    <t>Под.№3.Ремонт крыльца</t>
  </si>
  <si>
    <t>Проведение дератизационных работ</t>
  </si>
  <si>
    <t>Запуск отопления</t>
  </si>
  <si>
    <t>Переоформление документов о присоединении энергопринимающих устройств к эл.сетям</t>
  </si>
  <si>
    <t>Кв.№14.Замена водоразбора ГВС и ХВС</t>
  </si>
  <si>
    <t>Под.№1.Установка отопительного прибора в подъезде</t>
  </si>
  <si>
    <t>Под.№1.Частичное пропенивание дверного проема</t>
  </si>
  <si>
    <t>Развоздушивание системы отопления</t>
  </si>
  <si>
    <t>Кв.№10.Изготовление и установка хомута</t>
  </si>
  <si>
    <t>Осмотр подвала с целью выявления и устранения утечек</t>
  </si>
  <si>
    <t>Под.№1,2.Ремонт светильников, замена эл.лампы</t>
  </si>
  <si>
    <t>Под.№2,3.Замена м/схем и эл.ламп</t>
  </si>
  <si>
    <t>Квартира №1.Замена стояка ГВС и ХВС</t>
  </si>
  <si>
    <t>Закрытие слуховых окон</t>
  </si>
  <si>
    <t>Уборка сосулек и снежных шапок с крыши дома</t>
  </si>
  <si>
    <t>Очистка подъездных козырьков от льда и снега</t>
  </si>
  <si>
    <t>Кв.№5.Замена участка трубопровода ГВс</t>
  </si>
  <si>
    <t>Прочистка канализации в подвале</t>
  </si>
  <si>
    <t>Ремонт лавочки у под.№2</t>
  </si>
  <si>
    <t>Установка подъездных козырьков</t>
  </si>
  <si>
    <t>Стоимость козырьков</t>
  </si>
  <si>
    <t>Уборка сосулек, наледи и снега с крыши дома</t>
  </si>
  <si>
    <t>Уборка снега и сосулек с крыш  дома</t>
  </si>
  <si>
    <t>Уборка снега и сосулек с крыш  дома.Очистка и отогрев кнализационных труб 5шт</t>
  </si>
  <si>
    <t>Под.№3.Ремонт эл.освещения в кв.№27,28,30,33,34,35,36</t>
  </si>
  <si>
    <t>Осмотр под.освещения и ВРУ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</si>
</sst>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5" fillId="0" borderId="1" xfId="0" applyFont="1" applyBorder="1"/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7" fillId="2" borderId="1" xfId="0" applyFont="1" applyFill="1" applyBorder="1"/>
    <xf numFmtId="0" fontId="6" fillId="2" borderId="1" xfId="0" applyFont="1" applyFill="1" applyBorder="1"/>
    <xf numFmtId="0" fontId="2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3" xfId="0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/>
    <xf numFmtId="0" fontId="0" fillId="0" borderId="1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1" fillId="0" borderId="6" xfId="0" applyFont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5" xfId="0" applyBorder="1" applyAlignment="1">
      <alignment horizontal="left"/>
    </xf>
    <xf numFmtId="14" fontId="0" fillId="0" borderId="5" xfId="0" applyNumberFormat="1" applyBorder="1" applyAlignment="1">
      <alignment horizontal="center"/>
    </xf>
    <xf numFmtId="49" fontId="5" fillId="0" borderId="1" xfId="0" applyNumberFormat="1" applyFont="1" applyBorder="1" applyAlignment="1">
      <alignment wrapText="1"/>
    </xf>
    <xf numFmtId="0" fontId="3" fillId="0" borderId="0" xfId="0" applyFont="1"/>
    <xf numFmtId="0" fontId="5" fillId="2" borderId="1" xfId="0" applyFont="1" applyFill="1" applyBorder="1"/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1" fillId="0" borderId="1" xfId="0" applyFont="1" applyBorder="1"/>
    <xf numFmtId="0" fontId="12" fillId="0" borderId="1" xfId="0" applyFont="1" applyBorder="1"/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/>
    <xf numFmtId="0" fontId="12" fillId="0" borderId="1" xfId="0" applyFont="1" applyFill="1" applyBorder="1"/>
    <xf numFmtId="0" fontId="11" fillId="0" borderId="3" xfId="0" applyFont="1" applyBorder="1"/>
    <xf numFmtId="0" fontId="12" fillId="0" borderId="6" xfId="0" applyFont="1" applyBorder="1"/>
    <xf numFmtId="0" fontId="11" fillId="0" borderId="6" xfId="0" applyFont="1" applyFill="1" applyBorder="1"/>
    <xf numFmtId="0" fontId="11" fillId="0" borderId="5" xfId="0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/>
    <xf numFmtId="0" fontId="11" fillId="0" borderId="1" xfId="0" applyFont="1" applyBorder="1" applyAlignment="1"/>
    <xf numFmtId="0" fontId="12" fillId="0" borderId="1" xfId="0" applyFont="1" applyFill="1" applyBorder="1" applyAlignment="1">
      <alignment wrapText="1"/>
    </xf>
    <xf numFmtId="2" fontId="5" fillId="0" borderId="1" xfId="0" applyNumberFormat="1" applyFont="1" applyBorder="1"/>
    <xf numFmtId="0" fontId="11" fillId="0" borderId="1" xfId="0" applyFont="1" applyBorder="1" applyAlignment="1">
      <alignment horizontal="left" wrapText="1"/>
    </xf>
    <xf numFmtId="0" fontId="12" fillId="0" borderId="3" xfId="0" applyFont="1" applyBorder="1"/>
    <xf numFmtId="0" fontId="12" fillId="0" borderId="0" xfId="0" applyFont="1"/>
    <xf numFmtId="0" fontId="12" fillId="0" borderId="4" xfId="0" applyFont="1" applyBorder="1"/>
    <xf numFmtId="0" fontId="4" fillId="0" borderId="2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D21" sqref="D21"/>
    </sheetView>
  </sheetViews>
  <sheetFormatPr defaultRowHeight="15" x14ac:dyDescent="0.25"/>
  <cols>
    <col min="1" max="1" width="5.28515625" customWidth="1"/>
    <col min="2" max="2" width="52" customWidth="1"/>
    <col min="3" max="3" width="8.7109375" customWidth="1"/>
    <col min="4" max="4" width="13.140625" customWidth="1"/>
    <col min="5" max="5" width="9.7109375" customWidth="1"/>
  </cols>
  <sheetData>
    <row r="1" spans="1:8" ht="16.5" customHeight="1" x14ac:dyDescent="0.35">
      <c r="A1" s="1"/>
      <c r="B1" s="66" t="s">
        <v>61</v>
      </c>
      <c r="C1" s="66"/>
      <c r="D1" s="66"/>
      <c r="E1" s="13"/>
      <c r="F1" s="13"/>
      <c r="G1" s="13"/>
      <c r="H1" s="13"/>
    </row>
    <row r="2" spans="1:8" x14ac:dyDescent="0.25">
      <c r="A2" s="1"/>
      <c r="B2" s="2" t="s">
        <v>4</v>
      </c>
      <c r="C2" s="1"/>
      <c r="D2" s="1"/>
      <c r="E2" s="1"/>
      <c r="F2" s="1"/>
      <c r="G2" s="1"/>
      <c r="H2" s="1"/>
    </row>
    <row r="3" spans="1:8" ht="18.75" customHeight="1" x14ac:dyDescent="0.25">
      <c r="A3" s="1"/>
      <c r="B3" s="65" t="s">
        <v>6</v>
      </c>
      <c r="C3" s="65"/>
      <c r="D3" s="65"/>
      <c r="E3" s="1"/>
      <c r="F3" s="1"/>
      <c r="G3" s="1"/>
      <c r="H3" s="1"/>
    </row>
    <row r="4" spans="1:8" x14ac:dyDescent="0.25">
      <c r="A4" s="14"/>
      <c r="B4" s="16" t="s">
        <v>0</v>
      </c>
      <c r="C4" s="16" t="s">
        <v>1</v>
      </c>
      <c r="D4" s="16" t="s">
        <v>29</v>
      </c>
      <c r="E4" s="1"/>
      <c r="F4" s="1"/>
      <c r="G4" s="1"/>
      <c r="H4" s="1"/>
    </row>
    <row r="5" spans="1:8" s="21" customFormat="1" x14ac:dyDescent="0.25">
      <c r="A5" s="44"/>
      <c r="B5" s="45" t="s">
        <v>9</v>
      </c>
      <c r="C5" s="44"/>
      <c r="D5" s="45"/>
    </row>
    <row r="6" spans="1:8" x14ac:dyDescent="0.25">
      <c r="A6" s="44">
        <v>1</v>
      </c>
      <c r="B6" s="44" t="s">
        <v>64</v>
      </c>
      <c r="C6" s="44">
        <v>139.22999999999999</v>
      </c>
      <c r="D6" s="45">
        <v>139.22999999999999</v>
      </c>
    </row>
    <row r="7" spans="1:8" x14ac:dyDescent="0.25">
      <c r="A7" s="44"/>
      <c r="B7" s="45" t="s">
        <v>11</v>
      </c>
      <c r="C7" s="44"/>
      <c r="D7" s="44"/>
    </row>
    <row r="8" spans="1:8" x14ac:dyDescent="0.25">
      <c r="A8" s="44">
        <v>1</v>
      </c>
      <c r="B8" s="44" t="s">
        <v>76</v>
      </c>
      <c r="C8" s="44">
        <v>2696.12</v>
      </c>
      <c r="D8" s="45">
        <f>D6+C8</f>
        <v>2835.35</v>
      </c>
    </row>
    <row r="9" spans="1:8" x14ac:dyDescent="0.25">
      <c r="A9" s="46"/>
      <c r="B9" s="45" t="s">
        <v>14</v>
      </c>
      <c r="C9" s="46"/>
      <c r="D9" s="46"/>
    </row>
    <row r="10" spans="1:8" x14ac:dyDescent="0.25">
      <c r="A10" s="44">
        <v>1</v>
      </c>
      <c r="B10" s="44" t="s">
        <v>85</v>
      </c>
      <c r="C10" s="44">
        <v>260.7</v>
      </c>
      <c r="D10" s="47">
        <f>D8+C10</f>
        <v>3096.0499999999997</v>
      </c>
    </row>
    <row r="11" spans="1:8" x14ac:dyDescent="0.25">
      <c r="A11" s="44"/>
      <c r="B11" s="45" t="s">
        <v>15</v>
      </c>
      <c r="C11" s="44"/>
      <c r="D11" s="47"/>
    </row>
    <row r="12" spans="1:8" x14ac:dyDescent="0.25">
      <c r="A12" s="57">
        <v>1</v>
      </c>
      <c r="B12" s="44" t="s">
        <v>90</v>
      </c>
      <c r="C12" s="46">
        <v>260.7</v>
      </c>
      <c r="D12" s="57"/>
    </row>
    <row r="13" spans="1:8" x14ac:dyDescent="0.25">
      <c r="A13" s="44">
        <v>2</v>
      </c>
      <c r="B13" s="44" t="s">
        <v>91</v>
      </c>
      <c r="C13" s="44">
        <v>137.34</v>
      </c>
      <c r="D13" s="47"/>
    </row>
    <row r="14" spans="1:8" ht="30" x14ac:dyDescent="0.25">
      <c r="A14" s="44">
        <v>3</v>
      </c>
      <c r="B14" s="44" t="s">
        <v>92</v>
      </c>
      <c r="C14" s="44">
        <v>130.35</v>
      </c>
      <c r="D14" s="47"/>
    </row>
    <row r="15" spans="1:8" x14ac:dyDescent="0.25">
      <c r="A15" s="46"/>
      <c r="B15" s="44" t="s">
        <v>62</v>
      </c>
      <c r="C15" s="46">
        <f>SUM(C12:C14)</f>
        <v>528.39</v>
      </c>
      <c r="D15" s="63">
        <f>D10+C15</f>
        <v>3624.4399999999996</v>
      </c>
    </row>
    <row r="16" spans="1:8" x14ac:dyDescent="0.25">
      <c r="A16" s="46"/>
      <c r="B16" s="45" t="s">
        <v>16</v>
      </c>
      <c r="C16" s="45"/>
      <c r="D16" s="47"/>
    </row>
    <row r="17" spans="1:6" x14ac:dyDescent="0.25">
      <c r="A17" s="46">
        <v>1</v>
      </c>
      <c r="B17" s="44" t="s">
        <v>99</v>
      </c>
      <c r="C17" s="46">
        <v>3464.83</v>
      </c>
      <c r="D17" s="46"/>
    </row>
    <row r="18" spans="1:6" x14ac:dyDescent="0.25">
      <c r="A18" s="46">
        <v>2</v>
      </c>
      <c r="B18" s="48" t="s">
        <v>100</v>
      </c>
      <c r="C18" s="46">
        <v>130.35</v>
      </c>
      <c r="D18" s="47"/>
    </row>
    <row r="19" spans="1:6" x14ac:dyDescent="0.25">
      <c r="A19" s="46"/>
      <c r="B19" s="48" t="s">
        <v>62</v>
      </c>
      <c r="C19" s="46">
        <f>SUM(C17:C18)</f>
        <v>3595.18</v>
      </c>
      <c r="D19" s="47">
        <f>D15+C19</f>
        <v>7219.619999999999</v>
      </c>
    </row>
    <row r="20" spans="1:6" x14ac:dyDescent="0.25">
      <c r="A20" s="46"/>
      <c r="B20" s="45" t="s">
        <v>17</v>
      </c>
      <c r="C20" s="46"/>
      <c r="D20" s="46"/>
    </row>
    <row r="21" spans="1:6" x14ac:dyDescent="0.25">
      <c r="A21" s="46">
        <v>1</v>
      </c>
      <c r="B21" s="58" t="s">
        <v>100</v>
      </c>
      <c r="C21" s="46">
        <v>1042.8</v>
      </c>
      <c r="D21" s="64">
        <f>D19+C21</f>
        <v>8262.4199999999983</v>
      </c>
    </row>
    <row r="22" spans="1:6" x14ac:dyDescent="0.25">
      <c r="A22" s="46"/>
      <c r="B22" s="45"/>
      <c r="C22" s="45"/>
      <c r="D22" s="47"/>
      <c r="F22" s="29"/>
    </row>
    <row r="23" spans="1:6" x14ac:dyDescent="0.25">
      <c r="A23" s="46"/>
      <c r="B23" s="59"/>
      <c r="C23" s="46"/>
      <c r="D23" s="46"/>
    </row>
    <row r="24" spans="1:6" x14ac:dyDescent="0.25">
      <c r="A24" s="46"/>
      <c r="B24" s="44"/>
      <c r="C24" s="46"/>
      <c r="D24" s="46"/>
    </row>
    <row r="25" spans="1:6" x14ac:dyDescent="0.25">
      <c r="A25" s="57"/>
      <c r="B25" s="57"/>
      <c r="C25" s="57"/>
      <c r="D25" s="57"/>
    </row>
    <row r="26" spans="1:6" x14ac:dyDescent="0.25">
      <c r="A26" s="57"/>
      <c r="B26" s="57"/>
      <c r="C26" s="57"/>
      <c r="D26" s="57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D27" sqref="D27"/>
    </sheetView>
  </sheetViews>
  <sheetFormatPr defaultRowHeight="15" x14ac:dyDescent="0.25"/>
  <cols>
    <col min="1" max="1" width="6.28515625" customWidth="1"/>
    <col min="2" max="2" width="45.140625" customWidth="1"/>
  </cols>
  <sheetData>
    <row r="1" spans="1:5" ht="21" x14ac:dyDescent="0.35">
      <c r="A1" s="1"/>
      <c r="B1" s="66" t="s">
        <v>66</v>
      </c>
      <c r="C1" s="66"/>
      <c r="D1" s="66"/>
      <c r="E1" s="13"/>
    </row>
    <row r="2" spans="1:5" x14ac:dyDescent="0.25">
      <c r="A2" s="1"/>
      <c r="B2" s="2" t="s">
        <v>4</v>
      </c>
      <c r="C2" s="1"/>
      <c r="D2" s="1"/>
      <c r="E2" s="1"/>
    </row>
    <row r="3" spans="1:5" ht="15.75" x14ac:dyDescent="0.25">
      <c r="A3" s="1"/>
      <c r="B3" s="67" t="s">
        <v>33</v>
      </c>
      <c r="C3" s="65"/>
      <c r="D3" s="65"/>
      <c r="E3" s="1"/>
    </row>
    <row r="4" spans="1:5" ht="26.25" x14ac:dyDescent="0.25">
      <c r="A4" s="14"/>
      <c r="B4" s="16" t="s">
        <v>0</v>
      </c>
      <c r="C4" s="16" t="s">
        <v>1</v>
      </c>
      <c r="D4" s="16" t="s">
        <v>29</v>
      </c>
      <c r="E4" s="1"/>
    </row>
    <row r="5" spans="1:5" x14ac:dyDescent="0.25">
      <c r="A5" s="14"/>
      <c r="B5" s="20" t="s">
        <v>2</v>
      </c>
      <c r="C5" s="14"/>
      <c r="D5" s="14"/>
      <c r="E5" s="1"/>
    </row>
    <row r="6" spans="1:5" ht="30" x14ac:dyDescent="0.25">
      <c r="A6" s="44">
        <v>1</v>
      </c>
      <c r="B6" s="44" t="s">
        <v>63</v>
      </c>
      <c r="C6" s="44">
        <v>139.22999999999999</v>
      </c>
      <c r="D6" s="45">
        <v>139.22999999999999</v>
      </c>
      <c r="E6" s="21"/>
    </row>
    <row r="7" spans="1:5" x14ac:dyDescent="0.25">
      <c r="A7" s="44"/>
      <c r="B7" s="45" t="s">
        <v>7</v>
      </c>
      <c r="C7" s="44"/>
      <c r="D7" s="45"/>
      <c r="E7" s="21"/>
    </row>
    <row r="8" spans="1:5" ht="30" x14ac:dyDescent="0.25">
      <c r="A8" s="44">
        <v>1</v>
      </c>
      <c r="B8" s="44" t="s">
        <v>75</v>
      </c>
      <c r="C8" s="44">
        <v>1189.77</v>
      </c>
      <c r="D8" s="44"/>
    </row>
    <row r="9" spans="1:5" ht="30" x14ac:dyDescent="0.25">
      <c r="A9" s="44">
        <v>2</v>
      </c>
      <c r="B9" s="44" t="s">
        <v>63</v>
      </c>
      <c r="C9" s="44">
        <v>139.22999999999999</v>
      </c>
      <c r="D9" s="45"/>
    </row>
    <row r="10" spans="1:5" x14ac:dyDescent="0.25">
      <c r="A10" s="44"/>
      <c r="B10" s="44" t="s">
        <v>62</v>
      </c>
      <c r="C10" s="44">
        <f>SUM(C8:C9)</f>
        <v>1329</v>
      </c>
      <c r="D10" s="45">
        <f>D6+C10</f>
        <v>1468.23</v>
      </c>
    </row>
    <row r="11" spans="1:5" x14ac:dyDescent="0.25">
      <c r="A11" s="44"/>
      <c r="B11" s="45" t="s">
        <v>3</v>
      </c>
      <c r="C11" s="44"/>
      <c r="D11" s="45"/>
    </row>
    <row r="12" spans="1:5" ht="30" x14ac:dyDescent="0.25">
      <c r="A12" s="44">
        <v>1</v>
      </c>
      <c r="B12" s="44" t="s">
        <v>63</v>
      </c>
      <c r="C12" s="44">
        <v>139.22999999999999</v>
      </c>
      <c r="D12" s="45">
        <f>D10+C12</f>
        <v>1607.46</v>
      </c>
      <c r="E12" s="21"/>
    </row>
    <row r="13" spans="1:5" x14ac:dyDescent="0.25">
      <c r="A13" s="44"/>
      <c r="B13" s="45" t="s">
        <v>11</v>
      </c>
      <c r="C13" s="44"/>
      <c r="D13" s="45"/>
      <c r="E13" s="21"/>
    </row>
    <row r="14" spans="1:5" x14ac:dyDescent="0.25">
      <c r="A14" s="44">
        <v>1</v>
      </c>
      <c r="B14" s="44" t="s">
        <v>77</v>
      </c>
      <c r="C14" s="44">
        <v>554.19000000000005</v>
      </c>
      <c r="D14" s="45">
        <f>D12+C14</f>
        <v>2161.65</v>
      </c>
    </row>
    <row r="15" spans="1:5" x14ac:dyDescent="0.25">
      <c r="A15" s="44"/>
      <c r="B15" s="45" t="s">
        <v>13</v>
      </c>
      <c r="C15" s="44"/>
      <c r="D15" s="45"/>
    </row>
    <row r="16" spans="1:5" ht="30" x14ac:dyDescent="0.25">
      <c r="A16" s="44">
        <v>1</v>
      </c>
      <c r="B16" s="44" t="s">
        <v>82</v>
      </c>
      <c r="C16" s="44">
        <v>765.39</v>
      </c>
      <c r="D16" s="45">
        <f>D14+C16</f>
        <v>2927.04</v>
      </c>
    </row>
    <row r="17" spans="1:5" x14ac:dyDescent="0.25">
      <c r="A17" s="14"/>
      <c r="B17" s="20" t="s">
        <v>14</v>
      </c>
      <c r="C17" s="14"/>
      <c r="D17" s="45"/>
      <c r="E17" s="21"/>
    </row>
    <row r="18" spans="1:5" ht="30" x14ac:dyDescent="0.25">
      <c r="A18" s="14">
        <v>1</v>
      </c>
      <c r="B18" s="44" t="s">
        <v>86</v>
      </c>
      <c r="C18" s="44">
        <v>1000</v>
      </c>
      <c r="D18" s="45">
        <f>D16+C18</f>
        <v>3927.04</v>
      </c>
    </row>
    <row r="19" spans="1:5" x14ac:dyDescent="0.25">
      <c r="A19" s="44"/>
      <c r="B19" s="45" t="s">
        <v>15</v>
      </c>
      <c r="C19" s="44"/>
      <c r="D19" s="45"/>
    </row>
    <row r="20" spans="1:5" ht="30" x14ac:dyDescent="0.25">
      <c r="A20" s="44">
        <v>1</v>
      </c>
      <c r="B20" s="44" t="s">
        <v>93</v>
      </c>
      <c r="C20" s="44">
        <v>401.98</v>
      </c>
      <c r="D20" s="45"/>
    </row>
    <row r="21" spans="1:5" x14ac:dyDescent="0.25">
      <c r="A21" s="44">
        <v>2</v>
      </c>
      <c r="B21" s="44" t="s">
        <v>94</v>
      </c>
      <c r="C21" s="44">
        <v>1117.8699999999999</v>
      </c>
      <c r="D21" s="44"/>
    </row>
    <row r="22" spans="1:5" x14ac:dyDescent="0.25">
      <c r="A22" s="44"/>
      <c r="B22" s="44" t="s">
        <v>62</v>
      </c>
      <c r="C22" s="44">
        <f>SUM(C20:C21)</f>
        <v>1519.85</v>
      </c>
      <c r="D22" s="45">
        <f>D18+C22</f>
        <v>5446.8899999999994</v>
      </c>
    </row>
    <row r="23" spans="1:5" x14ac:dyDescent="0.25">
      <c r="A23" s="44"/>
      <c r="B23" s="45" t="s">
        <v>17</v>
      </c>
      <c r="C23" s="44"/>
      <c r="D23" s="45"/>
    </row>
    <row r="24" spans="1:5" ht="30" x14ac:dyDescent="0.25">
      <c r="A24" s="44">
        <v>1</v>
      </c>
      <c r="B24" s="44" t="s">
        <v>107</v>
      </c>
      <c r="C24" s="44">
        <v>2174.9</v>
      </c>
      <c r="D24" s="45"/>
    </row>
    <row r="25" spans="1:5" x14ac:dyDescent="0.25">
      <c r="A25" s="44">
        <v>2</v>
      </c>
      <c r="B25" s="44" t="s">
        <v>108</v>
      </c>
      <c r="C25" s="44">
        <v>1427.42</v>
      </c>
      <c r="D25" s="45"/>
    </row>
    <row r="26" spans="1:5" x14ac:dyDescent="0.25">
      <c r="A26" s="44"/>
      <c r="B26" s="44" t="s">
        <v>62</v>
      </c>
      <c r="C26" s="44">
        <f>SUM(C24:C25)</f>
        <v>3602.32</v>
      </c>
      <c r="D26" s="45">
        <f>D22+C26</f>
        <v>9049.2099999999991</v>
      </c>
    </row>
    <row r="27" spans="1:5" x14ac:dyDescent="0.25">
      <c r="A27" s="44"/>
      <c r="B27" s="45"/>
      <c r="C27" s="44"/>
      <c r="D27" s="45"/>
    </row>
    <row r="28" spans="1:5" x14ac:dyDescent="0.25">
      <c r="A28" s="44"/>
      <c r="B28" s="44"/>
      <c r="C28" s="44"/>
      <c r="D28" s="44"/>
    </row>
    <row r="29" spans="1:5" x14ac:dyDescent="0.25">
      <c r="A29" s="44"/>
      <c r="B29" s="44"/>
      <c r="C29" s="44"/>
      <c r="D29" s="45"/>
    </row>
    <row r="30" spans="1:5" x14ac:dyDescent="0.25">
      <c r="A30" s="46"/>
      <c r="B30" s="44"/>
      <c r="C30" s="46"/>
      <c r="D30" s="47"/>
    </row>
    <row r="31" spans="1:5" x14ac:dyDescent="0.25">
      <c r="A31" s="44"/>
      <c r="B31" s="45"/>
      <c r="C31" s="44"/>
      <c r="D31" s="45"/>
    </row>
    <row r="32" spans="1:5" x14ac:dyDescent="0.25">
      <c r="A32" s="45"/>
      <c r="B32" s="44"/>
      <c r="C32" s="44"/>
      <c r="D32" s="47"/>
    </row>
    <row r="33" spans="1:4" x14ac:dyDescent="0.25">
      <c r="A33" s="62"/>
      <c r="B33" s="44"/>
      <c r="C33" s="44"/>
      <c r="D33" s="52"/>
    </row>
    <row r="34" spans="1:4" x14ac:dyDescent="0.25">
      <c r="A34" s="46"/>
      <c r="B34" s="45"/>
      <c r="C34" s="46"/>
      <c r="D34" s="47"/>
    </row>
    <row r="35" spans="1:4" x14ac:dyDescent="0.25">
      <c r="A35" s="53"/>
      <c r="B35" s="45"/>
      <c r="C35" s="46"/>
      <c r="D35" s="52"/>
    </row>
    <row r="36" spans="1:4" x14ac:dyDescent="0.25">
      <c r="A36" s="46"/>
      <c r="B36" s="44"/>
      <c r="C36" s="46"/>
      <c r="D36" s="46"/>
    </row>
    <row r="37" spans="1:4" x14ac:dyDescent="0.25">
      <c r="A37" s="46"/>
      <c r="B37" s="44"/>
      <c r="C37" s="44"/>
      <c r="D37" s="47"/>
    </row>
    <row r="38" spans="1:4" x14ac:dyDescent="0.25">
      <c r="A38" s="46"/>
      <c r="B38" s="44"/>
      <c r="C38" s="44"/>
      <c r="D38" s="47"/>
    </row>
    <row r="39" spans="1:4" x14ac:dyDescent="0.25">
      <c r="A39" s="51"/>
      <c r="B39" s="44"/>
      <c r="C39" s="46"/>
      <c r="D39" s="52"/>
    </row>
    <row r="40" spans="1:4" x14ac:dyDescent="0.25">
      <c r="A40" s="25"/>
      <c r="B40" s="25"/>
      <c r="C40" s="25"/>
      <c r="D40" s="26"/>
    </row>
    <row r="41" spans="1:4" x14ac:dyDescent="0.25">
      <c r="A41" s="25"/>
      <c r="B41" s="3"/>
      <c r="C41" s="25"/>
      <c r="D41" s="26"/>
    </row>
    <row r="42" spans="1:4" x14ac:dyDescent="0.25">
      <c r="A42" s="22"/>
      <c r="B42" s="3"/>
      <c r="C42" s="22"/>
      <c r="D42" s="33"/>
    </row>
    <row r="43" spans="1:4" x14ac:dyDescent="0.25">
      <c r="A43" s="22"/>
      <c r="B43" s="20"/>
      <c r="C43" s="20"/>
      <c r="D43" s="23"/>
    </row>
    <row r="44" spans="1:4" x14ac:dyDescent="0.25">
      <c r="A44" s="22"/>
      <c r="B44" s="3"/>
      <c r="C44" s="22"/>
      <c r="D44" s="2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opLeftCell="A16" workbookViewId="0">
      <selection activeCell="D45" sqref="D45"/>
    </sheetView>
  </sheetViews>
  <sheetFormatPr defaultRowHeight="15" x14ac:dyDescent="0.25"/>
  <cols>
    <col min="1" max="1" width="3.85546875" customWidth="1"/>
    <col min="2" max="2" width="47.7109375" customWidth="1"/>
    <col min="4" max="4" width="13.42578125" customWidth="1"/>
  </cols>
  <sheetData>
    <row r="1" spans="1:8" ht="21" x14ac:dyDescent="0.35">
      <c r="A1" s="1"/>
      <c r="B1" s="66" t="s">
        <v>66</v>
      </c>
      <c r="C1" s="66"/>
      <c r="D1" s="66"/>
      <c r="E1" s="13"/>
      <c r="F1" s="13"/>
      <c r="G1" s="13"/>
      <c r="H1" s="13"/>
    </row>
    <row r="2" spans="1:8" ht="15.75" x14ac:dyDescent="0.25">
      <c r="A2" s="1"/>
      <c r="B2" s="4" t="s">
        <v>5</v>
      </c>
      <c r="C2" s="1"/>
      <c r="D2" s="1"/>
      <c r="E2" s="1"/>
      <c r="F2" s="1"/>
      <c r="G2" s="1"/>
      <c r="H2" s="1"/>
    </row>
    <row r="3" spans="1:8" ht="21" customHeight="1" x14ac:dyDescent="0.25">
      <c r="A3" s="1"/>
      <c r="B3" s="67" t="s">
        <v>49</v>
      </c>
      <c r="C3" s="68"/>
      <c r="D3" s="68"/>
      <c r="E3" s="1"/>
      <c r="F3" s="1"/>
      <c r="G3" s="1"/>
      <c r="H3" s="1"/>
    </row>
    <row r="4" spans="1:8" x14ac:dyDescent="0.25">
      <c r="A4" s="14"/>
      <c r="B4" s="16" t="s">
        <v>0</v>
      </c>
      <c r="C4" s="16" t="s">
        <v>1</v>
      </c>
      <c r="D4" s="16" t="s">
        <v>29</v>
      </c>
      <c r="E4" s="1"/>
      <c r="F4" s="1"/>
      <c r="G4" s="1"/>
      <c r="H4" s="1"/>
    </row>
    <row r="5" spans="1:8" x14ac:dyDescent="0.25">
      <c r="A5" s="14"/>
      <c r="B5" s="20" t="s">
        <v>2</v>
      </c>
      <c r="C5" s="14"/>
      <c r="D5" s="14"/>
      <c r="E5" s="1"/>
      <c r="F5" s="1"/>
      <c r="G5" s="1"/>
      <c r="H5" s="1"/>
    </row>
    <row r="6" spans="1:8" x14ac:dyDescent="0.25">
      <c r="A6" s="44">
        <v>1</v>
      </c>
      <c r="B6" s="44" t="s">
        <v>70</v>
      </c>
      <c r="C6" s="44">
        <v>370.35</v>
      </c>
      <c r="D6" s="44"/>
    </row>
    <row r="7" spans="1:8" x14ac:dyDescent="0.25">
      <c r="A7" s="44">
        <v>2</v>
      </c>
      <c r="B7" s="44" t="s">
        <v>70</v>
      </c>
      <c r="C7" s="44">
        <v>278.45999999999998</v>
      </c>
      <c r="D7" s="44"/>
    </row>
    <row r="8" spans="1:8" x14ac:dyDescent="0.25">
      <c r="A8" s="44">
        <v>3</v>
      </c>
      <c r="B8" s="44" t="s">
        <v>70</v>
      </c>
      <c r="C8" s="44">
        <v>4455.3599999999997</v>
      </c>
      <c r="D8" s="44"/>
    </row>
    <row r="9" spans="1:8" s="21" customFormat="1" x14ac:dyDescent="0.25">
      <c r="A9" s="44">
        <v>4</v>
      </c>
      <c r="B9" s="44" t="s">
        <v>70</v>
      </c>
      <c r="C9" s="44">
        <v>835.38</v>
      </c>
      <c r="D9" s="45"/>
    </row>
    <row r="10" spans="1:8" s="21" customFormat="1" x14ac:dyDescent="0.25">
      <c r="A10" s="44"/>
      <c r="B10" s="44" t="s">
        <v>62</v>
      </c>
      <c r="C10" s="44">
        <f>SUM(C6:C9)</f>
        <v>5939.55</v>
      </c>
      <c r="D10" s="45">
        <v>5939.55</v>
      </c>
    </row>
    <row r="11" spans="1:8" x14ac:dyDescent="0.25">
      <c r="A11" s="44"/>
      <c r="B11" s="45" t="s">
        <v>7</v>
      </c>
      <c r="C11" s="44"/>
      <c r="D11" s="44"/>
      <c r="F11" t="s">
        <v>31</v>
      </c>
    </row>
    <row r="12" spans="1:8" s="21" customFormat="1" ht="30" x14ac:dyDescent="0.25">
      <c r="A12" s="44">
        <v>1</v>
      </c>
      <c r="B12" s="44" t="s">
        <v>71</v>
      </c>
      <c r="C12" s="44">
        <v>325.70999999999998</v>
      </c>
      <c r="D12" s="45"/>
    </row>
    <row r="13" spans="1:8" ht="30" x14ac:dyDescent="0.25">
      <c r="A13" s="44">
        <v>2</v>
      </c>
      <c r="B13" s="44" t="s">
        <v>72</v>
      </c>
      <c r="C13" s="44">
        <v>2923.83</v>
      </c>
      <c r="D13" s="45"/>
    </row>
    <row r="14" spans="1:8" x14ac:dyDescent="0.25">
      <c r="A14" s="44">
        <v>3</v>
      </c>
      <c r="B14" s="44" t="s">
        <v>73</v>
      </c>
      <c r="C14" s="44">
        <v>556.91999999999996</v>
      </c>
      <c r="D14" s="45"/>
    </row>
    <row r="15" spans="1:8" x14ac:dyDescent="0.25">
      <c r="A15" s="44">
        <v>4</v>
      </c>
      <c r="B15" s="44" t="s">
        <v>74</v>
      </c>
      <c r="C15" s="44">
        <v>1993.68</v>
      </c>
      <c r="D15" s="45"/>
    </row>
    <row r="16" spans="1:8" x14ac:dyDescent="0.25">
      <c r="A16" s="44">
        <v>5</v>
      </c>
      <c r="B16" s="44" t="s">
        <v>73</v>
      </c>
      <c r="C16" s="44">
        <v>556.91999999999996</v>
      </c>
      <c r="D16" s="45"/>
    </row>
    <row r="17" spans="1:4" x14ac:dyDescent="0.25">
      <c r="A17" s="44"/>
      <c r="B17" s="44" t="s">
        <v>62</v>
      </c>
      <c r="C17" s="44">
        <f>SUM(C12:C16)</f>
        <v>6357.06</v>
      </c>
      <c r="D17" s="45">
        <f>D10+C17</f>
        <v>12296.61</v>
      </c>
    </row>
    <row r="18" spans="1:4" x14ac:dyDescent="0.25">
      <c r="A18" s="44"/>
      <c r="B18" s="45" t="s">
        <v>3</v>
      </c>
      <c r="C18" s="44"/>
      <c r="D18" s="45"/>
    </row>
    <row r="19" spans="1:4" x14ac:dyDescent="0.25">
      <c r="A19" s="44">
        <v>1</v>
      </c>
      <c r="B19" s="44" t="s">
        <v>73</v>
      </c>
      <c r="C19" s="44">
        <v>1670.75</v>
      </c>
      <c r="D19" s="45"/>
    </row>
    <row r="20" spans="1:4" x14ac:dyDescent="0.25">
      <c r="A20" s="44">
        <v>2</v>
      </c>
      <c r="B20" s="44" t="s">
        <v>73</v>
      </c>
      <c r="C20" s="44">
        <v>1253.07</v>
      </c>
      <c r="D20" s="45"/>
    </row>
    <row r="21" spans="1:4" x14ac:dyDescent="0.25">
      <c r="A21" s="44">
        <v>3</v>
      </c>
      <c r="B21" s="44" t="s">
        <v>73</v>
      </c>
      <c r="C21" s="44">
        <v>2088.4499999999998</v>
      </c>
      <c r="D21" s="45"/>
    </row>
    <row r="22" spans="1:4" x14ac:dyDescent="0.25">
      <c r="A22" s="44"/>
      <c r="B22" s="44" t="s">
        <v>62</v>
      </c>
      <c r="C22" s="44">
        <f>SUM(C19:C21)</f>
        <v>5012.2699999999995</v>
      </c>
      <c r="D22" s="45">
        <f>D17+C22</f>
        <v>17308.88</v>
      </c>
    </row>
    <row r="23" spans="1:4" x14ac:dyDescent="0.25">
      <c r="A23" s="44"/>
      <c r="B23" s="45" t="s">
        <v>12</v>
      </c>
      <c r="C23" s="44"/>
      <c r="D23" s="45"/>
    </row>
    <row r="24" spans="1:4" x14ac:dyDescent="0.25">
      <c r="A24" s="44">
        <v>1</v>
      </c>
      <c r="B24" s="44" t="s">
        <v>80</v>
      </c>
      <c r="C24" s="44">
        <v>1042.8</v>
      </c>
      <c r="D24" s="45">
        <f>D22+C24</f>
        <v>18351.68</v>
      </c>
    </row>
    <row r="25" spans="1:4" x14ac:dyDescent="0.25">
      <c r="A25" s="44"/>
      <c r="B25" s="45" t="s">
        <v>14</v>
      </c>
      <c r="C25" s="44"/>
      <c r="D25" s="45"/>
    </row>
    <row r="26" spans="1:4" x14ac:dyDescent="0.25">
      <c r="A26" s="44">
        <v>1</v>
      </c>
      <c r="B26" s="44" t="s">
        <v>84</v>
      </c>
      <c r="C26" s="44">
        <v>1387.2</v>
      </c>
      <c r="D26" s="45">
        <f>D24+C26</f>
        <v>19738.88</v>
      </c>
    </row>
    <row r="27" spans="1:4" x14ac:dyDescent="0.25">
      <c r="A27" s="44"/>
      <c r="B27" s="45" t="s">
        <v>15</v>
      </c>
      <c r="C27" s="44"/>
      <c r="D27" s="45"/>
    </row>
    <row r="28" spans="1:4" ht="30" x14ac:dyDescent="0.25">
      <c r="A28" s="44">
        <v>1</v>
      </c>
      <c r="B28" s="44" t="s">
        <v>89</v>
      </c>
      <c r="C28" s="44">
        <v>343.79</v>
      </c>
      <c r="D28" s="45">
        <f>D26+C28</f>
        <v>20082.670000000002</v>
      </c>
    </row>
    <row r="29" spans="1:4" x14ac:dyDescent="0.25">
      <c r="A29" s="44"/>
      <c r="B29" s="45" t="s">
        <v>16</v>
      </c>
      <c r="C29" s="44"/>
      <c r="D29" s="45"/>
    </row>
    <row r="30" spans="1:4" x14ac:dyDescent="0.25">
      <c r="A30" s="44">
        <v>1</v>
      </c>
      <c r="B30" s="44" t="s">
        <v>96</v>
      </c>
      <c r="C30" s="44">
        <v>521.4</v>
      </c>
      <c r="D30" s="44"/>
    </row>
    <row r="31" spans="1:4" x14ac:dyDescent="0.25">
      <c r="A31" s="44">
        <v>2</v>
      </c>
      <c r="B31" s="44" t="s">
        <v>97</v>
      </c>
      <c r="C31" s="44">
        <v>1173.1500000000001</v>
      </c>
      <c r="D31" s="44"/>
    </row>
    <row r="32" spans="1:4" x14ac:dyDescent="0.25">
      <c r="A32" s="44">
        <v>3</v>
      </c>
      <c r="B32" s="44" t="s">
        <v>97</v>
      </c>
      <c r="C32" s="44">
        <v>782.1</v>
      </c>
      <c r="D32" s="44"/>
    </row>
    <row r="33" spans="1:4" x14ac:dyDescent="0.25">
      <c r="A33" s="44">
        <v>4</v>
      </c>
      <c r="B33" s="44" t="s">
        <v>97</v>
      </c>
      <c r="C33" s="44">
        <v>782.1</v>
      </c>
      <c r="D33" s="44"/>
    </row>
    <row r="34" spans="1:4" x14ac:dyDescent="0.25">
      <c r="A34" s="44">
        <v>5</v>
      </c>
      <c r="B34" s="44" t="s">
        <v>97</v>
      </c>
      <c r="C34" s="44">
        <v>1173.1500000000001</v>
      </c>
      <c r="D34" s="45"/>
    </row>
    <row r="35" spans="1:4" x14ac:dyDescent="0.25">
      <c r="A35" s="44">
        <v>6</v>
      </c>
      <c r="B35" s="44" t="s">
        <v>98</v>
      </c>
      <c r="C35" s="44">
        <v>521.4</v>
      </c>
      <c r="D35" s="45"/>
    </row>
    <row r="36" spans="1:4" x14ac:dyDescent="0.25">
      <c r="A36" s="44"/>
      <c r="B36" s="44" t="s">
        <v>62</v>
      </c>
      <c r="C36" s="44">
        <f>SUM(C30:C35)</f>
        <v>4953.2999999999993</v>
      </c>
      <c r="D36" s="45">
        <f>D28+C36</f>
        <v>25035.97</v>
      </c>
    </row>
    <row r="37" spans="1:4" x14ac:dyDescent="0.25">
      <c r="A37" s="44"/>
      <c r="B37" s="45" t="s">
        <v>17</v>
      </c>
      <c r="C37" s="44"/>
      <c r="D37" s="45"/>
    </row>
    <row r="38" spans="1:4" x14ac:dyDescent="0.25">
      <c r="A38" s="44">
        <v>1</v>
      </c>
      <c r="B38" s="44" t="s">
        <v>104</v>
      </c>
      <c r="C38" s="44">
        <v>1173.1500000000001</v>
      </c>
      <c r="D38" s="45"/>
    </row>
    <row r="39" spans="1:4" x14ac:dyDescent="0.25">
      <c r="A39" s="44">
        <v>2</v>
      </c>
      <c r="B39" s="44" t="s">
        <v>105</v>
      </c>
      <c r="C39" s="44">
        <v>1173.1500000000001</v>
      </c>
      <c r="D39" s="45"/>
    </row>
    <row r="40" spans="1:4" x14ac:dyDescent="0.25">
      <c r="A40" s="44">
        <v>3</v>
      </c>
      <c r="B40" s="44" t="s">
        <v>105</v>
      </c>
      <c r="C40" s="44">
        <v>1564.2</v>
      </c>
      <c r="D40" s="45"/>
    </row>
    <row r="41" spans="1:4" x14ac:dyDescent="0.25">
      <c r="A41" s="44">
        <v>4</v>
      </c>
      <c r="B41" s="44" t="s">
        <v>105</v>
      </c>
      <c r="C41" s="44">
        <v>1173.1500000000001</v>
      </c>
      <c r="D41" s="45"/>
    </row>
    <row r="42" spans="1:4" x14ac:dyDescent="0.25">
      <c r="A42" s="44">
        <v>5</v>
      </c>
      <c r="B42" s="44" t="s">
        <v>105</v>
      </c>
      <c r="C42" s="44">
        <v>1173.1500000000001</v>
      </c>
      <c r="D42" s="45"/>
    </row>
    <row r="43" spans="1:4" ht="30" x14ac:dyDescent="0.25">
      <c r="A43" s="44">
        <v>6</v>
      </c>
      <c r="B43" s="44" t="s">
        <v>106</v>
      </c>
      <c r="C43" s="44">
        <v>1194.1500000000001</v>
      </c>
      <c r="D43" s="45"/>
    </row>
    <row r="44" spans="1:4" x14ac:dyDescent="0.25">
      <c r="A44" s="44"/>
      <c r="B44" s="45" t="s">
        <v>62</v>
      </c>
      <c r="C44" s="44">
        <f>SUM(C38:C43)</f>
        <v>7450.9499999999989</v>
      </c>
      <c r="D44" s="45">
        <f>D36+C44</f>
        <v>32486.92</v>
      </c>
    </row>
    <row r="45" spans="1:4" x14ac:dyDescent="0.25">
      <c r="A45" s="46"/>
      <c r="B45" s="50"/>
      <c r="C45" s="47"/>
      <c r="D45" s="47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D13" sqref="D13"/>
    </sheetView>
  </sheetViews>
  <sheetFormatPr defaultRowHeight="15" x14ac:dyDescent="0.25"/>
  <cols>
    <col min="1" max="1" width="4.140625" customWidth="1"/>
    <col min="2" max="2" width="50.140625" customWidth="1"/>
    <col min="4" max="4" width="14" customWidth="1"/>
  </cols>
  <sheetData>
    <row r="1" spans="1:8" ht="21" x14ac:dyDescent="0.35">
      <c r="A1" s="1"/>
      <c r="B1" s="69" t="s">
        <v>66</v>
      </c>
      <c r="C1" s="69"/>
      <c r="D1" s="69"/>
      <c r="E1" s="13"/>
      <c r="F1" s="13"/>
      <c r="G1" s="13"/>
      <c r="H1" s="13"/>
    </row>
    <row r="2" spans="1:8" ht="15.75" x14ac:dyDescent="0.25">
      <c r="A2" s="1"/>
      <c r="B2" s="4" t="s">
        <v>5</v>
      </c>
      <c r="C2" s="1"/>
      <c r="D2" s="1"/>
      <c r="E2" s="1"/>
      <c r="F2" s="1"/>
      <c r="G2" s="1"/>
      <c r="H2" s="1"/>
    </row>
    <row r="3" spans="1:8" x14ac:dyDescent="0.25">
      <c r="A3" s="1"/>
      <c r="B3" s="67" t="s">
        <v>8</v>
      </c>
      <c r="C3" s="68"/>
      <c r="D3" s="68"/>
      <c r="E3" s="1"/>
      <c r="F3" s="1"/>
      <c r="G3" s="1"/>
      <c r="H3" s="1"/>
    </row>
    <row r="4" spans="1:8" x14ac:dyDescent="0.25">
      <c r="A4" s="25"/>
      <c r="B4" s="32" t="s">
        <v>0</v>
      </c>
      <c r="C4" s="32" t="s">
        <v>1</v>
      </c>
      <c r="D4" s="32" t="s">
        <v>29</v>
      </c>
      <c r="E4" s="1"/>
      <c r="F4" s="1"/>
      <c r="G4" s="1"/>
      <c r="H4" s="1"/>
    </row>
    <row r="5" spans="1:8" x14ac:dyDescent="0.25">
      <c r="A5" s="45"/>
      <c r="B5" s="45" t="s">
        <v>13</v>
      </c>
      <c r="C5" s="45"/>
      <c r="D5" s="45"/>
      <c r="E5" s="1"/>
      <c r="F5" s="1"/>
      <c r="G5" s="1"/>
      <c r="H5" s="1"/>
    </row>
    <row r="6" spans="1:8" s="21" customFormat="1" x14ac:dyDescent="0.25">
      <c r="A6" s="45">
        <v>1</v>
      </c>
      <c r="B6" s="44" t="s">
        <v>81</v>
      </c>
      <c r="C6" s="44">
        <v>57092</v>
      </c>
      <c r="D6" s="45">
        <v>57092</v>
      </c>
    </row>
    <row r="7" spans="1:8" x14ac:dyDescent="0.25">
      <c r="A7" s="46"/>
      <c r="B7" s="47" t="s">
        <v>14</v>
      </c>
      <c r="C7" s="46"/>
      <c r="D7" s="47"/>
    </row>
    <row r="8" spans="1:8" s="21" customFormat="1" x14ac:dyDescent="0.25">
      <c r="A8" s="46">
        <v>2</v>
      </c>
      <c r="B8" s="46" t="s">
        <v>83</v>
      </c>
      <c r="C8" s="46">
        <v>10534</v>
      </c>
      <c r="D8" s="47">
        <f>D6+C8</f>
        <v>67626</v>
      </c>
    </row>
    <row r="9" spans="1:8" x14ac:dyDescent="0.25">
      <c r="A9" s="46"/>
      <c r="B9" s="47" t="s">
        <v>17</v>
      </c>
      <c r="C9" s="46"/>
      <c r="D9" s="47"/>
    </row>
    <row r="10" spans="1:8" x14ac:dyDescent="0.25">
      <c r="A10" s="46">
        <v>1</v>
      </c>
      <c r="B10" s="48" t="s">
        <v>102</v>
      </c>
      <c r="C10" s="48">
        <v>2679.07</v>
      </c>
      <c r="D10" s="47"/>
    </row>
    <row r="11" spans="1:8" x14ac:dyDescent="0.25">
      <c r="A11" s="44">
        <v>2</v>
      </c>
      <c r="B11" s="44" t="s">
        <v>103</v>
      </c>
      <c r="C11" s="46">
        <v>16285.4</v>
      </c>
      <c r="D11" s="47"/>
    </row>
    <row r="12" spans="1:8" x14ac:dyDescent="0.25">
      <c r="A12" s="44"/>
      <c r="B12" s="44" t="s">
        <v>62</v>
      </c>
      <c r="C12" s="46">
        <f>SUM(C10:C11)</f>
        <v>18964.47</v>
      </c>
      <c r="D12" s="47">
        <f>D8+C12</f>
        <v>86590.47</v>
      </c>
    </row>
    <row r="13" spans="1:8" x14ac:dyDescent="0.25">
      <c r="A13" s="45"/>
      <c r="B13" s="45"/>
      <c r="C13" s="45"/>
      <c r="D13" s="45"/>
    </row>
    <row r="14" spans="1:8" x14ac:dyDescent="0.25">
      <c r="A14" s="44"/>
      <c r="B14" s="44"/>
      <c r="C14" s="44"/>
      <c r="D14" s="44"/>
    </row>
    <row r="15" spans="1:8" x14ac:dyDescent="0.25">
      <c r="A15" s="44"/>
      <c r="B15" s="45"/>
      <c r="C15" s="45"/>
      <c r="D15" s="45"/>
    </row>
    <row r="16" spans="1:8" x14ac:dyDescent="0.25">
      <c r="A16" s="44"/>
      <c r="B16" s="45"/>
      <c r="C16" s="46"/>
      <c r="D16" s="46"/>
    </row>
    <row r="17" spans="1:4" x14ac:dyDescent="0.25">
      <c r="A17" s="44"/>
      <c r="B17" s="44"/>
      <c r="C17" s="49"/>
      <c r="D17" s="47"/>
    </row>
    <row r="18" spans="1:4" x14ac:dyDescent="0.25">
      <c r="A18" s="44"/>
      <c r="B18" s="44"/>
      <c r="C18" s="46"/>
      <c r="D18" s="46"/>
    </row>
    <row r="19" spans="1:4" x14ac:dyDescent="0.25">
      <c r="A19" s="44"/>
      <c r="B19" s="45"/>
      <c r="C19" s="47"/>
      <c r="D19" s="47"/>
    </row>
    <row r="20" spans="1:4" x14ac:dyDescent="0.25">
      <c r="A20" s="44"/>
      <c r="B20" s="45"/>
      <c r="C20" s="46"/>
      <c r="D20" s="46"/>
    </row>
    <row r="21" spans="1:4" x14ac:dyDescent="0.25">
      <c r="A21" s="57"/>
      <c r="B21" s="57"/>
      <c r="C21" s="57"/>
      <c r="D21" s="57"/>
    </row>
    <row r="22" spans="1:4" x14ac:dyDescent="0.25">
      <c r="A22" s="57"/>
      <c r="B22" s="57"/>
      <c r="C22" s="57"/>
      <c r="D22" s="57"/>
    </row>
    <row r="23" spans="1:4" x14ac:dyDescent="0.25">
      <c r="A23" s="57"/>
      <c r="B23" s="57"/>
      <c r="C23" s="57"/>
      <c r="D23" s="57"/>
    </row>
    <row r="24" spans="1:4" x14ac:dyDescent="0.25">
      <c r="A24" s="57"/>
      <c r="B24" s="57"/>
      <c r="C24" s="57"/>
      <c r="D24" s="57"/>
    </row>
    <row r="25" spans="1:4" x14ac:dyDescent="0.25">
      <c r="A25" s="57"/>
      <c r="B25" s="57"/>
      <c r="C25" s="57"/>
      <c r="D25" s="57"/>
    </row>
    <row r="26" spans="1:4" x14ac:dyDescent="0.25">
      <c r="A26" s="57"/>
      <c r="B26" s="57"/>
      <c r="C26" s="57"/>
      <c r="D26" s="57"/>
    </row>
    <row r="27" spans="1:4" x14ac:dyDescent="0.25">
      <c r="A27" s="57"/>
      <c r="B27" s="57"/>
      <c r="C27" s="57"/>
      <c r="D27" s="57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5" sqref="A5:B7"/>
    </sheetView>
  </sheetViews>
  <sheetFormatPr defaultRowHeight="15" x14ac:dyDescent="0.25"/>
  <cols>
    <col min="1" max="1" width="6.7109375" customWidth="1"/>
    <col min="2" max="2" width="46.140625" customWidth="1"/>
  </cols>
  <sheetData>
    <row r="1" spans="1:5" ht="21" x14ac:dyDescent="0.35">
      <c r="A1" s="1"/>
      <c r="B1" s="69" t="s">
        <v>66</v>
      </c>
      <c r="C1" s="69"/>
      <c r="D1" s="69"/>
      <c r="E1" s="13"/>
    </row>
    <row r="2" spans="1:5" x14ac:dyDescent="0.25">
      <c r="A2" s="1"/>
      <c r="B2" s="2" t="s">
        <v>4</v>
      </c>
      <c r="C2" s="1"/>
      <c r="D2" s="1"/>
      <c r="E2" s="1"/>
    </row>
    <row r="3" spans="1:5" ht="15.75" x14ac:dyDescent="0.25">
      <c r="A3" s="1"/>
      <c r="B3" s="65" t="s">
        <v>50</v>
      </c>
      <c r="C3" s="65"/>
      <c r="D3" s="65"/>
      <c r="E3" s="1"/>
    </row>
    <row r="4" spans="1:5" ht="26.25" x14ac:dyDescent="0.25">
      <c r="A4" s="14"/>
      <c r="B4" s="16" t="s">
        <v>0</v>
      </c>
      <c r="C4" s="16" t="s">
        <v>1</v>
      </c>
      <c r="D4" s="16" t="s">
        <v>29</v>
      </c>
      <c r="E4" s="1"/>
    </row>
    <row r="5" spans="1:5" x14ac:dyDescent="0.25">
      <c r="A5" s="14"/>
      <c r="B5" s="15"/>
      <c r="C5" s="14"/>
      <c r="D5" s="14"/>
      <c r="E5" s="1"/>
    </row>
    <row r="6" spans="1:5" x14ac:dyDescent="0.25">
      <c r="A6" s="14"/>
      <c r="B6" s="14"/>
      <c r="C6" s="14"/>
      <c r="D6" s="14"/>
      <c r="E6" s="1"/>
    </row>
    <row r="7" spans="1:5" x14ac:dyDescent="0.25">
      <c r="A7" s="3"/>
      <c r="B7" s="3"/>
      <c r="C7" s="3"/>
      <c r="D7" s="3"/>
    </row>
    <row r="8" spans="1:5" x14ac:dyDescent="0.25">
      <c r="A8" s="20"/>
      <c r="B8" s="20"/>
      <c r="C8" s="20"/>
      <c r="D8" s="20"/>
      <c r="E8" s="21"/>
    </row>
    <row r="9" spans="1:5" x14ac:dyDescent="0.25">
      <c r="A9" s="20"/>
      <c r="B9" s="20"/>
      <c r="C9" s="20"/>
      <c r="D9" s="20"/>
      <c r="E9" s="21"/>
    </row>
    <row r="10" spans="1:5" x14ac:dyDescent="0.25">
      <c r="A10" s="3"/>
      <c r="B10" s="3"/>
      <c r="C10" s="3"/>
      <c r="D10" s="3"/>
    </row>
    <row r="11" spans="1:5" x14ac:dyDescent="0.25">
      <c r="A11" s="3"/>
      <c r="B11" s="3"/>
      <c r="C11" s="3"/>
      <c r="D11" s="3"/>
    </row>
    <row r="12" spans="1:5" x14ac:dyDescent="0.25">
      <c r="A12" s="25"/>
      <c r="B12" s="25"/>
      <c r="C12" s="25"/>
      <c r="D12" s="20"/>
      <c r="E12" s="21"/>
    </row>
    <row r="13" spans="1:5" x14ac:dyDescent="0.25">
      <c r="A13" s="25"/>
      <c r="B13" s="3"/>
      <c r="C13" s="3"/>
      <c r="D13" s="20"/>
      <c r="E13" s="21"/>
    </row>
    <row r="14" spans="1:5" x14ac:dyDescent="0.25">
      <c r="A14" s="3"/>
      <c r="B14" s="20"/>
      <c r="C14" s="20"/>
      <c r="D14" s="20"/>
    </row>
    <row r="15" spans="1:5" x14ac:dyDescent="0.25">
      <c r="A15" s="3"/>
      <c r="B15" s="20"/>
      <c r="C15" s="3"/>
      <c r="D15" s="3"/>
    </row>
    <row r="16" spans="1:5" x14ac:dyDescent="0.25">
      <c r="A16" s="20"/>
      <c r="B16" s="25"/>
      <c r="C16" s="25"/>
      <c r="D16" s="20"/>
      <c r="E16" s="21"/>
    </row>
    <row r="17" spans="1:4" x14ac:dyDescent="0.25">
      <c r="A17" s="3"/>
      <c r="B17" s="3"/>
      <c r="C17" s="3"/>
      <c r="D17" s="3"/>
    </row>
    <row r="18" spans="1:4" x14ac:dyDescent="0.25">
      <c r="A18" s="3"/>
      <c r="B18" s="3"/>
      <c r="C18" s="3"/>
      <c r="D18" s="20"/>
    </row>
    <row r="19" spans="1:4" x14ac:dyDescent="0.25">
      <c r="A19" s="3"/>
      <c r="B19" s="20"/>
      <c r="C19" s="20"/>
      <c r="D19" s="20"/>
    </row>
    <row r="20" spans="1:4" x14ac:dyDescent="0.25">
      <c r="A20" s="3"/>
      <c r="B20" s="20"/>
      <c r="C20" s="3"/>
      <c r="D20" s="3"/>
    </row>
    <row r="21" spans="1:4" x14ac:dyDescent="0.25">
      <c r="A21" s="3"/>
      <c r="B21" s="27"/>
      <c r="C21" s="25"/>
      <c r="D21" s="20"/>
    </row>
    <row r="22" spans="1:4" x14ac:dyDescent="0.25">
      <c r="A22" s="20"/>
      <c r="B22" s="25"/>
      <c r="C22" s="25"/>
      <c r="D22" s="20"/>
    </row>
    <row r="23" spans="1:4" x14ac:dyDescent="0.25">
      <c r="A23" s="3"/>
      <c r="B23" s="3"/>
      <c r="C23" s="3"/>
      <c r="D23" s="3"/>
    </row>
    <row r="24" spans="1:4" x14ac:dyDescent="0.25">
      <c r="A24" s="3"/>
      <c r="B24" s="3"/>
      <c r="C24" s="3"/>
      <c r="D24" s="3"/>
    </row>
    <row r="25" spans="1:4" x14ac:dyDescent="0.25">
      <c r="A25" s="3"/>
      <c r="B25" s="3"/>
      <c r="C25" s="30"/>
      <c r="D25" s="3"/>
    </row>
    <row r="26" spans="1:4" x14ac:dyDescent="0.25">
      <c r="A26" s="24"/>
      <c r="B26" s="20"/>
      <c r="C26" s="28"/>
      <c r="D26" s="20"/>
    </row>
    <row r="27" spans="1:4" x14ac:dyDescent="0.25">
      <c r="A27" s="3"/>
      <c r="B27" s="20"/>
      <c r="C27" s="3"/>
      <c r="D27" s="3"/>
    </row>
    <row r="28" spans="1:4" x14ac:dyDescent="0.25">
      <c r="A28" s="3"/>
      <c r="B28" s="25"/>
      <c r="C28" s="25"/>
      <c r="D28" s="20"/>
    </row>
    <row r="29" spans="1:4" x14ac:dyDescent="0.25">
      <c r="A29" s="22"/>
      <c r="B29" s="25"/>
      <c r="C29" s="22"/>
      <c r="D29" s="22"/>
    </row>
    <row r="30" spans="1:4" x14ac:dyDescent="0.25">
      <c r="A30" s="3"/>
      <c r="B30" s="20"/>
      <c r="C30" s="20"/>
      <c r="D30" s="23"/>
    </row>
  </sheetData>
  <mergeCells count="2">
    <mergeCell ref="B1:D1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D15" sqref="D15"/>
    </sheetView>
  </sheetViews>
  <sheetFormatPr defaultRowHeight="15" x14ac:dyDescent="0.25"/>
  <cols>
    <col min="1" max="1" width="3.85546875" customWidth="1"/>
    <col min="2" max="2" width="49.42578125" customWidth="1"/>
    <col min="4" max="4" width="12.28515625" customWidth="1"/>
  </cols>
  <sheetData>
    <row r="1" spans="1:8" ht="21" x14ac:dyDescent="0.35">
      <c r="A1" s="1"/>
      <c r="B1" s="69" t="s">
        <v>66</v>
      </c>
      <c r="C1" s="69"/>
      <c r="D1" s="69"/>
      <c r="E1" s="13"/>
      <c r="F1" s="13"/>
      <c r="G1" s="13"/>
      <c r="H1" s="13"/>
    </row>
    <row r="2" spans="1:8" ht="15.75" x14ac:dyDescent="0.25">
      <c r="A2" s="1"/>
      <c r="B2" s="4" t="s">
        <v>5</v>
      </c>
      <c r="C2" s="1"/>
      <c r="D2" s="1"/>
      <c r="E2" s="1"/>
      <c r="F2" s="1"/>
      <c r="G2" s="1"/>
      <c r="H2" s="1"/>
    </row>
    <row r="3" spans="1:8" x14ac:dyDescent="0.25">
      <c r="A3" s="1"/>
      <c r="B3" s="67" t="s">
        <v>51</v>
      </c>
      <c r="C3" s="68"/>
      <c r="D3" s="68"/>
      <c r="E3" s="1"/>
      <c r="F3" s="1"/>
      <c r="G3" s="1"/>
      <c r="H3" s="1"/>
    </row>
    <row r="4" spans="1:8" ht="30" x14ac:dyDescent="0.25">
      <c r="A4" s="14"/>
      <c r="B4" s="32" t="s">
        <v>0</v>
      </c>
      <c r="C4" s="32" t="s">
        <v>1</v>
      </c>
      <c r="D4" s="32" t="s">
        <v>29</v>
      </c>
      <c r="E4" s="1"/>
      <c r="F4" s="1"/>
      <c r="G4" s="1"/>
      <c r="H4" s="1"/>
    </row>
    <row r="5" spans="1:8" x14ac:dyDescent="0.25">
      <c r="A5" s="44"/>
      <c r="B5" s="45" t="s">
        <v>2</v>
      </c>
      <c r="C5" s="44"/>
      <c r="D5" s="20"/>
      <c r="E5" s="1"/>
      <c r="F5" s="1"/>
      <c r="G5" s="1"/>
      <c r="H5" s="1"/>
    </row>
    <row r="6" spans="1:8" x14ac:dyDescent="0.25">
      <c r="A6" s="44">
        <v>1</v>
      </c>
      <c r="B6" s="44" t="s">
        <v>68</v>
      </c>
      <c r="C6" s="44">
        <v>6683.04</v>
      </c>
      <c r="D6" s="20"/>
    </row>
    <row r="7" spans="1:8" s="21" customFormat="1" ht="30" x14ac:dyDescent="0.25">
      <c r="A7" s="26">
        <v>2</v>
      </c>
      <c r="B7" s="44" t="s">
        <v>69</v>
      </c>
      <c r="C7" s="44">
        <v>10287.200000000001</v>
      </c>
      <c r="D7" s="23"/>
    </row>
    <row r="8" spans="1:8" x14ac:dyDescent="0.25">
      <c r="A8" s="23"/>
      <c r="B8" s="23" t="s">
        <v>62</v>
      </c>
      <c r="C8" s="23">
        <f>SUM(C6:C7)</f>
        <v>16970.240000000002</v>
      </c>
      <c r="D8" s="23">
        <v>16970.240000000002</v>
      </c>
    </row>
    <row r="9" spans="1:8" x14ac:dyDescent="0.25">
      <c r="A9" s="23"/>
      <c r="B9" s="23" t="s">
        <v>7</v>
      </c>
      <c r="C9" s="23"/>
      <c r="D9" s="23"/>
    </row>
    <row r="10" spans="1:8" x14ac:dyDescent="0.25">
      <c r="A10" s="26">
        <v>1</v>
      </c>
      <c r="B10" s="46" t="s">
        <v>87</v>
      </c>
      <c r="C10" s="46">
        <v>2798.1</v>
      </c>
      <c r="D10" s="47">
        <f>D8+C10</f>
        <v>19768.34</v>
      </c>
    </row>
    <row r="11" spans="1:8" x14ac:dyDescent="0.25">
      <c r="A11" s="26"/>
      <c r="B11" s="47" t="s">
        <v>15</v>
      </c>
      <c r="C11" s="46"/>
      <c r="D11" s="47"/>
    </row>
    <row r="12" spans="1:8" x14ac:dyDescent="0.25">
      <c r="A12" s="26">
        <v>1</v>
      </c>
      <c r="B12" s="46" t="s">
        <v>88</v>
      </c>
      <c r="C12" s="46">
        <v>4601.45</v>
      </c>
      <c r="D12" s="47">
        <f>D10+C12</f>
        <v>24369.79</v>
      </c>
    </row>
    <row r="13" spans="1:8" x14ac:dyDescent="0.25">
      <c r="A13" s="26"/>
      <c r="B13" s="47" t="s">
        <v>16</v>
      </c>
      <c r="C13" s="46"/>
      <c r="D13" s="47"/>
    </row>
    <row r="14" spans="1:8" x14ac:dyDescent="0.25">
      <c r="A14" s="26">
        <v>1</v>
      </c>
      <c r="B14" s="46" t="s">
        <v>95</v>
      </c>
      <c r="C14" s="46">
        <v>11673.61</v>
      </c>
      <c r="D14" s="47">
        <f>D12+C14</f>
        <v>36043.4</v>
      </c>
    </row>
    <row r="15" spans="1:8" x14ac:dyDescent="0.25">
      <c r="A15" s="26"/>
      <c r="B15" s="46"/>
      <c r="C15" s="46"/>
      <c r="D15" s="47"/>
    </row>
    <row r="16" spans="1:8" x14ac:dyDescent="0.25">
      <c r="A16" s="22"/>
      <c r="B16" s="46"/>
      <c r="C16" s="46"/>
      <c r="D16" s="47"/>
    </row>
    <row r="17" spans="1:4" x14ac:dyDescent="0.25">
      <c r="A17" s="22"/>
      <c r="B17" s="50"/>
      <c r="C17" s="47"/>
      <c r="D17" s="47"/>
    </row>
    <row r="18" spans="1:4" x14ac:dyDescent="0.25">
      <c r="A18" s="22"/>
      <c r="B18" s="48"/>
      <c r="C18" s="46"/>
      <c r="D18" s="46"/>
    </row>
    <row r="19" spans="1:4" x14ac:dyDescent="0.25">
      <c r="A19" s="22"/>
      <c r="B19" s="47"/>
      <c r="C19" s="47"/>
      <c r="D19" s="47"/>
    </row>
    <row r="20" spans="1:4" x14ac:dyDescent="0.25">
      <c r="B20" s="57"/>
      <c r="C20" s="57"/>
      <c r="D20" s="57"/>
    </row>
    <row r="21" spans="1:4" x14ac:dyDescent="0.25">
      <c r="B21" s="57"/>
      <c r="C21" s="57"/>
      <c r="D21" s="57"/>
    </row>
    <row r="22" spans="1:4" x14ac:dyDescent="0.25">
      <c r="B22" s="57"/>
      <c r="C22" s="57"/>
      <c r="D22" s="57"/>
    </row>
    <row r="23" spans="1:4" x14ac:dyDescent="0.25">
      <c r="B23" s="57"/>
      <c r="C23" s="57"/>
      <c r="D23" s="57"/>
    </row>
    <row r="24" spans="1:4" x14ac:dyDescent="0.25">
      <c r="B24" s="57"/>
      <c r="C24" s="57"/>
      <c r="D24" s="57"/>
    </row>
    <row r="25" spans="1:4" x14ac:dyDescent="0.25">
      <c r="B25" s="57"/>
      <c r="C25" s="57"/>
      <c r="D25" s="57"/>
    </row>
    <row r="26" spans="1:4" x14ac:dyDescent="0.25">
      <c r="B26" s="57"/>
      <c r="C26" s="57"/>
      <c r="D26" s="57"/>
    </row>
    <row r="27" spans="1:4" x14ac:dyDescent="0.25">
      <c r="B27" s="57"/>
      <c r="C27" s="57"/>
      <c r="D27" s="57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M12" sqref="M12"/>
    </sheetView>
  </sheetViews>
  <sheetFormatPr defaultRowHeight="23.25" customHeight="1" x14ac:dyDescent="0.25"/>
  <cols>
    <col min="1" max="1" width="21.140625" customWidth="1"/>
    <col min="2" max="2" width="8" customWidth="1"/>
    <col min="3" max="3" width="8.42578125" customWidth="1"/>
    <col min="4" max="4" width="8" customWidth="1"/>
    <col min="5" max="5" width="7.7109375" customWidth="1"/>
    <col min="6" max="7" width="7.5703125" customWidth="1"/>
    <col min="8" max="8" width="8" customWidth="1"/>
    <col min="9" max="9" width="7.85546875" customWidth="1"/>
    <col min="10" max="10" width="8.42578125" customWidth="1"/>
    <col min="11" max="11" width="8" customWidth="1"/>
    <col min="12" max="12" width="7.7109375" customWidth="1"/>
    <col min="13" max="13" width="8" customWidth="1"/>
    <col min="14" max="14" width="8.85546875" customWidth="1"/>
  </cols>
  <sheetData>
    <row r="1" spans="1:14" ht="23.25" customHeight="1" x14ac:dyDescent="0.25">
      <c r="A1" s="70" t="s">
        <v>67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ht="18.75" customHeight="1" x14ac:dyDescent="0.25">
      <c r="A2" s="5" t="s">
        <v>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s="19" customFormat="1" ht="18" customHeight="1" x14ac:dyDescent="0.25">
      <c r="A3" s="17"/>
      <c r="B3" s="18" t="s">
        <v>2</v>
      </c>
      <c r="C3" s="18" t="s">
        <v>7</v>
      </c>
      <c r="D3" s="18" t="s">
        <v>3</v>
      </c>
      <c r="E3" s="18" t="s">
        <v>9</v>
      </c>
      <c r="F3" s="18" t="s">
        <v>10</v>
      </c>
      <c r="G3" s="18" t="s">
        <v>11</v>
      </c>
      <c r="H3" s="18" t="s">
        <v>12</v>
      </c>
      <c r="I3" s="18" t="s">
        <v>13</v>
      </c>
      <c r="J3" s="18" t="s">
        <v>14</v>
      </c>
      <c r="K3" s="18" t="s">
        <v>15</v>
      </c>
      <c r="L3" s="18" t="s">
        <v>16</v>
      </c>
      <c r="M3" s="18" t="s">
        <v>17</v>
      </c>
      <c r="N3" s="18" t="s">
        <v>18</v>
      </c>
    </row>
    <row r="4" spans="1:14" ht="23.25" customHeight="1" x14ac:dyDescent="0.25">
      <c r="A4" s="9" t="s">
        <v>28</v>
      </c>
      <c r="B4" s="8">
        <f>B5+B6+B7+B8</f>
        <v>11331.96</v>
      </c>
      <c r="C4" s="8">
        <f t="shared" ref="C4:N4" si="0">C5+C6+C7+C8</f>
        <v>13063.24</v>
      </c>
      <c r="D4" s="8">
        <f t="shared" si="0"/>
        <v>11715.89</v>
      </c>
      <c r="E4" s="8">
        <f t="shared" si="0"/>
        <v>11349.25</v>
      </c>
      <c r="F4" s="8">
        <f t="shared" si="0"/>
        <v>11214.73</v>
      </c>
      <c r="G4" s="8">
        <f t="shared" si="0"/>
        <v>10707.630000000001</v>
      </c>
      <c r="H4" s="8">
        <f t="shared" si="0"/>
        <v>10707.630000000001</v>
      </c>
      <c r="I4" s="8">
        <f t="shared" si="0"/>
        <v>10707.630000000001</v>
      </c>
      <c r="J4" s="8">
        <f t="shared" si="0"/>
        <v>9591.06</v>
      </c>
      <c r="K4" s="8">
        <f t="shared" si="0"/>
        <v>9591.06</v>
      </c>
      <c r="L4" s="8">
        <f t="shared" si="0"/>
        <v>9591.06</v>
      </c>
      <c r="M4" s="8">
        <f t="shared" si="0"/>
        <v>9591.06</v>
      </c>
      <c r="N4" s="8">
        <f t="shared" si="0"/>
        <v>129162.20000000001</v>
      </c>
    </row>
    <row r="5" spans="1:14" ht="23.25" customHeight="1" x14ac:dyDescent="0.25">
      <c r="A5" s="9" t="s">
        <v>19</v>
      </c>
      <c r="B5" s="7">
        <v>4451.97</v>
      </c>
      <c r="C5" s="7">
        <v>4451.97</v>
      </c>
      <c r="D5" s="7">
        <v>4451.97</v>
      </c>
      <c r="E5" s="7">
        <v>4451.97</v>
      </c>
      <c r="F5" s="7">
        <v>4451.97</v>
      </c>
      <c r="G5" s="7">
        <v>4451.97</v>
      </c>
      <c r="H5" s="7">
        <v>4451.97</v>
      </c>
      <c r="I5" s="7">
        <v>4451.97</v>
      </c>
      <c r="J5" s="7">
        <v>4595.12</v>
      </c>
      <c r="K5" s="7">
        <v>4595.12</v>
      </c>
      <c r="L5" s="7">
        <v>4595.12</v>
      </c>
      <c r="M5" s="7">
        <v>4595.12</v>
      </c>
      <c r="N5" s="7">
        <f t="shared" ref="N5:N24" si="1">SUM(B5:M5)</f>
        <v>53996.240000000013</v>
      </c>
    </row>
    <row r="6" spans="1:14" ht="23.25" customHeight="1" x14ac:dyDescent="0.25">
      <c r="A6" s="9" t="s">
        <v>38</v>
      </c>
      <c r="B6" s="7">
        <v>624.33000000000004</v>
      </c>
      <c r="C6" s="7">
        <v>705.61</v>
      </c>
      <c r="D6" s="7">
        <v>1008.26</v>
      </c>
      <c r="E6" s="7">
        <v>641.62</v>
      </c>
      <c r="F6" s="7">
        <v>507.1</v>
      </c>
      <c r="G6" s="7"/>
      <c r="H6" s="7"/>
      <c r="I6" s="7"/>
      <c r="J6" s="7"/>
      <c r="K6" s="7"/>
      <c r="L6" s="7"/>
      <c r="M6" s="7"/>
      <c r="N6" s="7">
        <f t="shared" si="1"/>
        <v>3486.9199999999996</v>
      </c>
    </row>
    <row r="7" spans="1:14" ht="23.25" customHeight="1" x14ac:dyDescent="0.25">
      <c r="A7" s="9" t="s">
        <v>39</v>
      </c>
      <c r="B7" s="7">
        <v>6255.66</v>
      </c>
      <c r="C7" s="7">
        <v>6255.66</v>
      </c>
      <c r="D7" s="7">
        <v>6255.66</v>
      </c>
      <c r="E7" s="7">
        <v>6255.66</v>
      </c>
      <c r="F7" s="7">
        <v>6255.66</v>
      </c>
      <c r="G7" s="7">
        <v>6255.66</v>
      </c>
      <c r="H7" s="7">
        <v>6255.66</v>
      </c>
      <c r="I7" s="7">
        <v>6255.66</v>
      </c>
      <c r="J7" s="7">
        <v>4995.9399999999996</v>
      </c>
      <c r="K7" s="7">
        <v>4995.9399999999996</v>
      </c>
      <c r="L7" s="7">
        <v>4995.9399999999996</v>
      </c>
      <c r="M7" s="7">
        <v>4995.9399999999996</v>
      </c>
      <c r="N7" s="7">
        <f>SUM(B7:M7)</f>
        <v>70029.040000000008</v>
      </c>
    </row>
    <row r="8" spans="1:14" ht="16.5" customHeight="1" x14ac:dyDescent="0.25">
      <c r="A8" s="9" t="s">
        <v>36</v>
      </c>
      <c r="B8" s="7"/>
      <c r="C8" s="7">
        <v>1650</v>
      </c>
      <c r="D8" s="7"/>
      <c r="E8" s="7"/>
      <c r="F8" s="7"/>
      <c r="G8" s="7"/>
      <c r="H8" s="7"/>
      <c r="I8" s="7"/>
      <c r="J8" s="7"/>
      <c r="K8" s="7"/>
      <c r="L8" s="7"/>
      <c r="M8" s="7"/>
      <c r="N8" s="7">
        <f>SUM(B8:M8)</f>
        <v>1650</v>
      </c>
    </row>
    <row r="9" spans="1:14" ht="23.25" customHeight="1" x14ac:dyDescent="0.25">
      <c r="A9" s="10" t="s">
        <v>20</v>
      </c>
      <c r="B9" s="8">
        <f>B10+B11+B12+B13</f>
        <v>7632.57</v>
      </c>
      <c r="C9" s="8">
        <f t="shared" ref="C9:M9" si="2">C10+C11+C12+C13</f>
        <v>9239.85</v>
      </c>
      <c r="D9" s="8">
        <f t="shared" si="2"/>
        <v>5669.44</v>
      </c>
      <c r="E9" s="8">
        <f>E10+E11+E12+E13</f>
        <v>2728.87</v>
      </c>
      <c r="F9" s="8">
        <f t="shared" si="2"/>
        <v>2589.64</v>
      </c>
      <c r="G9" s="8">
        <f t="shared" si="2"/>
        <v>6533.98</v>
      </c>
      <c r="H9" s="8">
        <f t="shared" si="2"/>
        <v>2772.6800000000003</v>
      </c>
      <c r="I9" s="8">
        <f t="shared" si="2"/>
        <v>765.39</v>
      </c>
      <c r="J9" s="8">
        <f t="shared" si="2"/>
        <v>6449.5</v>
      </c>
      <c r="K9" s="8">
        <f t="shared" si="2"/>
        <v>2909.9599999999996</v>
      </c>
      <c r="L9" s="8">
        <f t="shared" si="2"/>
        <v>9066.41</v>
      </c>
      <c r="M9" s="8">
        <f t="shared" si="2"/>
        <v>12614.01</v>
      </c>
      <c r="N9" s="8">
        <f t="shared" si="1"/>
        <v>68972.299999999988</v>
      </c>
    </row>
    <row r="10" spans="1:14" ht="23.25" customHeight="1" x14ac:dyDescent="0.25">
      <c r="A10" s="9" t="s">
        <v>21</v>
      </c>
      <c r="B10" s="7"/>
      <c r="C10" s="7"/>
      <c r="D10" s="7"/>
      <c r="E10" s="7">
        <v>139.22999999999999</v>
      </c>
      <c r="F10" s="7"/>
      <c r="G10" s="7">
        <v>2696.12</v>
      </c>
      <c r="H10" s="7"/>
      <c r="I10" s="7"/>
      <c r="J10" s="7">
        <v>260.7</v>
      </c>
      <c r="K10" s="7">
        <v>528.39</v>
      </c>
      <c r="L10" s="7">
        <v>3595.18</v>
      </c>
      <c r="M10" s="7">
        <v>1042.8</v>
      </c>
      <c r="N10" s="8">
        <f t="shared" si="1"/>
        <v>8262.4199999999983</v>
      </c>
    </row>
    <row r="11" spans="1:14" ht="23.25" customHeight="1" x14ac:dyDescent="0.25">
      <c r="A11" s="9" t="s">
        <v>22</v>
      </c>
      <c r="B11" s="11">
        <v>5939.55</v>
      </c>
      <c r="C11" s="7">
        <v>6357.06</v>
      </c>
      <c r="D11" s="7">
        <v>5012.28</v>
      </c>
      <c r="E11" s="7"/>
      <c r="F11" s="7"/>
      <c r="G11" s="12"/>
      <c r="H11" s="7">
        <v>1042.8</v>
      </c>
      <c r="I11" s="7"/>
      <c r="J11" s="7">
        <v>1387.2</v>
      </c>
      <c r="K11" s="7">
        <v>343.79</v>
      </c>
      <c r="L11" s="7">
        <v>4953.3</v>
      </c>
      <c r="M11" s="7">
        <v>7450.95</v>
      </c>
      <c r="N11" s="8">
        <f t="shared" si="1"/>
        <v>32486.93</v>
      </c>
    </row>
    <row r="12" spans="1:14" ht="23.25" customHeight="1" x14ac:dyDescent="0.25">
      <c r="A12" s="31" t="s">
        <v>34</v>
      </c>
      <c r="B12" s="11">
        <v>139.22999999999999</v>
      </c>
      <c r="C12" s="7">
        <v>1329</v>
      </c>
      <c r="D12" s="7">
        <v>139.22999999999999</v>
      </c>
      <c r="E12" s="7"/>
      <c r="F12" s="7"/>
      <c r="G12" s="12">
        <v>554.19000000000005</v>
      </c>
      <c r="H12" s="7"/>
      <c r="I12" s="7">
        <v>765.39</v>
      </c>
      <c r="J12" s="7">
        <v>1000</v>
      </c>
      <c r="K12" s="7">
        <v>1519.85</v>
      </c>
      <c r="L12" s="7"/>
      <c r="M12" s="7">
        <v>3602.33</v>
      </c>
      <c r="N12" s="8">
        <f t="shared" si="1"/>
        <v>9049.2199999999993</v>
      </c>
    </row>
    <row r="13" spans="1:14" ht="16.5" customHeight="1" x14ac:dyDescent="0.25">
      <c r="A13" s="9" t="s">
        <v>23</v>
      </c>
      <c r="B13" s="7">
        <v>1553.79</v>
      </c>
      <c r="C13" s="7">
        <v>1553.79</v>
      </c>
      <c r="D13" s="7">
        <v>517.92999999999995</v>
      </c>
      <c r="E13" s="7">
        <v>2589.64</v>
      </c>
      <c r="F13" s="7">
        <v>2589.64</v>
      </c>
      <c r="G13" s="7">
        <v>3283.67</v>
      </c>
      <c r="H13" s="7">
        <v>1729.88</v>
      </c>
      <c r="I13" s="7"/>
      <c r="J13" s="7">
        <v>3801.6</v>
      </c>
      <c r="K13" s="7">
        <v>517.92999999999995</v>
      </c>
      <c r="L13" s="7">
        <v>517.92999999999995</v>
      </c>
      <c r="M13" s="7">
        <v>517.92999999999995</v>
      </c>
      <c r="N13" s="7">
        <f t="shared" si="1"/>
        <v>19173.73</v>
      </c>
    </row>
    <row r="14" spans="1:14" ht="23.25" customHeight="1" x14ac:dyDescent="0.25">
      <c r="A14" s="10" t="s">
        <v>24</v>
      </c>
      <c r="B14" s="8">
        <f>B15+B16+B17</f>
        <v>16970.240000000002</v>
      </c>
      <c r="C14" s="8">
        <f t="shared" ref="C14:M14" si="3">C15+C16+C17</f>
        <v>2798.1</v>
      </c>
      <c r="D14" s="8">
        <f t="shared" si="3"/>
        <v>0</v>
      </c>
      <c r="E14" s="7">
        <f>E15+E16+E175</f>
        <v>0</v>
      </c>
      <c r="F14" s="8">
        <f t="shared" si="3"/>
        <v>0</v>
      </c>
      <c r="G14" s="8">
        <f t="shared" si="3"/>
        <v>0</v>
      </c>
      <c r="H14" s="8">
        <f t="shared" si="3"/>
        <v>0</v>
      </c>
      <c r="I14" s="8">
        <f t="shared" si="3"/>
        <v>57092</v>
      </c>
      <c r="J14" s="8">
        <f t="shared" si="3"/>
        <v>10534</v>
      </c>
      <c r="K14" s="8">
        <f t="shared" si="3"/>
        <v>4601.45</v>
      </c>
      <c r="L14" s="8">
        <f t="shared" si="3"/>
        <v>11673.61</v>
      </c>
      <c r="M14" s="8">
        <f t="shared" si="3"/>
        <v>18964.47</v>
      </c>
      <c r="N14" s="8">
        <f t="shared" si="1"/>
        <v>122633.87</v>
      </c>
    </row>
    <row r="15" spans="1:14" ht="23.25" customHeight="1" x14ac:dyDescent="0.25">
      <c r="A15" s="9" t="s">
        <v>25</v>
      </c>
      <c r="B15" s="7">
        <v>16970.240000000002</v>
      </c>
      <c r="C15" s="7">
        <v>2798.1</v>
      </c>
      <c r="D15" s="7"/>
      <c r="E15" s="8"/>
      <c r="F15" s="7"/>
      <c r="G15" s="7"/>
      <c r="H15" s="7"/>
      <c r="I15" s="7"/>
      <c r="J15" s="7"/>
      <c r="K15" s="7">
        <v>4601.45</v>
      </c>
      <c r="L15" s="7">
        <v>11673.61</v>
      </c>
      <c r="M15" s="7"/>
      <c r="N15" s="8">
        <f t="shared" si="1"/>
        <v>36043.4</v>
      </c>
    </row>
    <row r="16" spans="1:14" ht="23.25" customHeight="1" x14ac:dyDescent="0.25">
      <c r="A16" s="9" t="s">
        <v>26</v>
      </c>
      <c r="B16" s="7"/>
      <c r="C16" s="12"/>
      <c r="D16" s="7"/>
      <c r="E16" s="7"/>
      <c r="F16" s="7"/>
      <c r="G16" s="7"/>
      <c r="H16" s="7"/>
      <c r="I16" s="7">
        <v>57092</v>
      </c>
      <c r="J16" s="7">
        <v>10534</v>
      </c>
      <c r="K16" s="7"/>
      <c r="L16" s="7"/>
      <c r="M16" s="7">
        <v>18964.47</v>
      </c>
      <c r="N16" s="8">
        <f t="shared" si="1"/>
        <v>86590.47</v>
      </c>
    </row>
    <row r="17" spans="1:14" ht="18" customHeight="1" x14ac:dyDescent="0.25">
      <c r="A17" s="31" t="s">
        <v>35</v>
      </c>
      <c r="B17" s="7"/>
      <c r="C17" s="12"/>
      <c r="D17" s="7"/>
      <c r="E17" s="7"/>
      <c r="F17" s="7"/>
      <c r="G17" s="7"/>
      <c r="H17" s="7"/>
      <c r="I17" s="7"/>
      <c r="J17" s="7"/>
      <c r="K17" s="7"/>
      <c r="L17" s="7"/>
      <c r="M17" s="7"/>
      <c r="N17" s="8">
        <f t="shared" si="1"/>
        <v>0</v>
      </c>
    </row>
    <row r="18" spans="1:14" ht="18" customHeight="1" x14ac:dyDescent="0.25">
      <c r="A18" s="41" t="s">
        <v>53</v>
      </c>
      <c r="B18" s="7"/>
      <c r="C18" s="12"/>
      <c r="D18" s="7"/>
      <c r="E18" s="7"/>
      <c r="F18" s="7"/>
      <c r="G18" s="7">
        <v>7334.99</v>
      </c>
      <c r="H18" s="7"/>
      <c r="I18" s="7"/>
      <c r="J18" s="7"/>
      <c r="K18" s="7"/>
      <c r="L18" s="7">
        <v>279.47000000000003</v>
      </c>
      <c r="M18" s="7"/>
      <c r="N18" s="8">
        <f t="shared" si="1"/>
        <v>7614.46</v>
      </c>
    </row>
    <row r="19" spans="1:14" ht="18" customHeight="1" x14ac:dyDescent="0.25">
      <c r="A19" s="10" t="s">
        <v>58</v>
      </c>
      <c r="B19" s="8">
        <f>B20+B21+B22</f>
        <v>1145.33</v>
      </c>
      <c r="C19" s="8">
        <f t="shared" ref="C19:E19" si="4">C20+C21+C22</f>
        <v>885.86</v>
      </c>
      <c r="D19" s="8">
        <f t="shared" si="4"/>
        <v>985.81999999999994</v>
      </c>
      <c r="E19" s="8">
        <f t="shared" si="4"/>
        <v>1444.1999999999998</v>
      </c>
      <c r="F19" s="8">
        <f t="shared" ref="F19:M19" si="5">F20+F21+F22</f>
        <v>3485.2799999999997</v>
      </c>
      <c r="G19" s="8">
        <f t="shared" si="5"/>
        <v>-34.860000000000127</v>
      </c>
      <c r="H19" s="8">
        <f t="shared" si="5"/>
        <v>3687.19</v>
      </c>
      <c r="I19" s="8">
        <f t="shared" si="5"/>
        <v>3279.19</v>
      </c>
      <c r="J19" s="8">
        <f t="shared" si="5"/>
        <v>569.89</v>
      </c>
      <c r="K19" s="8">
        <f t="shared" si="5"/>
        <v>1932.19</v>
      </c>
      <c r="L19" s="8">
        <f t="shared" si="5"/>
        <v>1204.3899999999999</v>
      </c>
      <c r="M19" s="8">
        <f t="shared" si="5"/>
        <v>1501.99</v>
      </c>
      <c r="N19" s="8">
        <f t="shared" ref="N19:N23" si="6">SUM(B19:M19)</f>
        <v>20086.47</v>
      </c>
    </row>
    <row r="20" spans="1:14" ht="18" customHeight="1" x14ac:dyDescent="0.25">
      <c r="A20" s="9" t="s">
        <v>55</v>
      </c>
      <c r="B20" s="7">
        <v>-109.08</v>
      </c>
      <c r="C20" s="7">
        <v>169.68</v>
      </c>
      <c r="D20" s="7">
        <v>43.63</v>
      </c>
      <c r="E20" s="8">
        <v>117.56</v>
      </c>
      <c r="F20" s="7">
        <v>117.56</v>
      </c>
      <c r="G20" s="7">
        <v>460.56</v>
      </c>
      <c r="H20" s="7">
        <v>810</v>
      </c>
      <c r="I20" s="7">
        <v>810</v>
      </c>
      <c r="J20" s="7">
        <v>361.5</v>
      </c>
      <c r="K20" s="7">
        <v>195</v>
      </c>
      <c r="L20" s="7">
        <v>-120</v>
      </c>
      <c r="M20" s="7">
        <v>840</v>
      </c>
      <c r="N20" s="8">
        <f t="shared" si="6"/>
        <v>3696.41</v>
      </c>
    </row>
    <row r="21" spans="1:14" ht="18" customHeight="1" x14ac:dyDescent="0.25">
      <c r="A21" s="9" t="s">
        <v>56</v>
      </c>
      <c r="B21" s="7">
        <v>522.79</v>
      </c>
      <c r="C21" s="12">
        <v>522.79</v>
      </c>
      <c r="D21" s="7">
        <v>522.79</v>
      </c>
      <c r="E21" s="7">
        <v>522.79</v>
      </c>
      <c r="F21" s="7">
        <v>522.79</v>
      </c>
      <c r="G21" s="7">
        <v>522.79</v>
      </c>
      <c r="H21" s="7">
        <v>522.79</v>
      </c>
      <c r="I21" s="7">
        <v>522.79</v>
      </c>
      <c r="J21" s="7">
        <v>522.79</v>
      </c>
      <c r="K21" s="7">
        <v>522.79</v>
      </c>
      <c r="L21" s="7">
        <v>522.79</v>
      </c>
      <c r="M21" s="7">
        <v>522.79</v>
      </c>
      <c r="N21" s="8">
        <f t="shared" si="6"/>
        <v>6273.48</v>
      </c>
    </row>
    <row r="22" spans="1:14" ht="18" customHeight="1" x14ac:dyDescent="0.25">
      <c r="A22" s="31" t="s">
        <v>57</v>
      </c>
      <c r="B22" s="7">
        <v>731.62</v>
      </c>
      <c r="C22" s="12">
        <v>193.39</v>
      </c>
      <c r="D22" s="7">
        <v>419.4</v>
      </c>
      <c r="E22" s="7">
        <v>803.85</v>
      </c>
      <c r="F22" s="7">
        <v>2844.93</v>
      </c>
      <c r="G22" s="7">
        <v>-1018.21</v>
      </c>
      <c r="H22" s="7">
        <v>2354.4</v>
      </c>
      <c r="I22" s="7">
        <v>1946.4</v>
      </c>
      <c r="J22" s="7">
        <v>-314.39999999999998</v>
      </c>
      <c r="K22" s="7">
        <v>1214.4000000000001</v>
      </c>
      <c r="L22" s="7">
        <v>801.6</v>
      </c>
      <c r="M22" s="7">
        <v>139.19999999999999</v>
      </c>
      <c r="N22" s="8">
        <f t="shared" si="6"/>
        <v>10116.58</v>
      </c>
    </row>
    <row r="23" spans="1:14" ht="18" customHeight="1" x14ac:dyDescent="0.25">
      <c r="A23" s="41" t="s">
        <v>59</v>
      </c>
      <c r="B23" s="8">
        <v>2028.94</v>
      </c>
      <c r="C23" s="43">
        <v>2028.94</v>
      </c>
      <c r="D23" s="8">
        <v>2028.94</v>
      </c>
      <c r="E23" s="8">
        <v>2028.94</v>
      </c>
      <c r="F23" s="8">
        <v>2028.94</v>
      </c>
      <c r="G23" s="8">
        <v>2028.94</v>
      </c>
      <c r="H23" s="8"/>
      <c r="I23" s="8"/>
      <c r="J23" s="8"/>
      <c r="K23" s="8"/>
      <c r="L23" s="8"/>
      <c r="M23" s="8"/>
      <c r="N23" s="8">
        <f t="shared" si="6"/>
        <v>12173.640000000001</v>
      </c>
    </row>
    <row r="24" spans="1:14" ht="23.25" customHeight="1" x14ac:dyDescent="0.25">
      <c r="A24" s="10" t="s">
        <v>60</v>
      </c>
      <c r="B24" s="8">
        <v>7457.84</v>
      </c>
      <c r="C24" s="8">
        <v>7457.84</v>
      </c>
      <c r="D24" s="8">
        <v>7457.84</v>
      </c>
      <c r="E24" s="8">
        <v>7457.84</v>
      </c>
      <c r="F24" s="8">
        <v>7457.84</v>
      </c>
      <c r="G24" s="8">
        <v>7457.84</v>
      </c>
      <c r="H24" s="8">
        <v>7457.84</v>
      </c>
      <c r="I24" s="8">
        <v>7457.84</v>
      </c>
      <c r="J24" s="8">
        <v>7457.84</v>
      </c>
      <c r="K24" s="8">
        <v>7457.84</v>
      </c>
      <c r="L24" s="8">
        <v>7457.84</v>
      </c>
      <c r="M24" s="8">
        <v>7457.84</v>
      </c>
      <c r="N24" s="8">
        <f t="shared" si="1"/>
        <v>89494.079999999973</v>
      </c>
    </row>
    <row r="25" spans="1:14" ht="19.5" customHeight="1" x14ac:dyDescent="0.25">
      <c r="A25" s="10" t="s">
        <v>27</v>
      </c>
      <c r="B25" s="8">
        <f t="shared" ref="B25:M25" si="7">B4+B9+B14+B18+B24+B19+B23</f>
        <v>46566.880000000005</v>
      </c>
      <c r="C25" s="8">
        <f t="shared" si="7"/>
        <v>35473.83</v>
      </c>
      <c r="D25" s="8">
        <f t="shared" si="7"/>
        <v>27857.929999999997</v>
      </c>
      <c r="E25" s="60">
        <f t="shared" si="7"/>
        <v>25009.1</v>
      </c>
      <c r="F25" s="8">
        <f>F4+F9+F14+F18+F24+F19+F23</f>
        <v>26776.429999999997</v>
      </c>
      <c r="G25" s="8">
        <f t="shared" si="7"/>
        <v>34028.519999999997</v>
      </c>
      <c r="H25" s="8">
        <f t="shared" si="7"/>
        <v>24625.34</v>
      </c>
      <c r="I25" s="8">
        <f t="shared" si="7"/>
        <v>79302.05</v>
      </c>
      <c r="J25" s="8">
        <f t="shared" si="7"/>
        <v>34602.289999999994</v>
      </c>
      <c r="K25" s="8">
        <f t="shared" si="7"/>
        <v>26492.499999999996</v>
      </c>
      <c r="L25" s="8">
        <f>L4+L9+L14+L18+L24+L19+L23</f>
        <v>39272.78</v>
      </c>
      <c r="M25" s="8">
        <f t="shared" si="7"/>
        <v>50129.37</v>
      </c>
      <c r="N25" s="8">
        <f>N4+N9+N14+N18+N24+N19+N23</f>
        <v>450137.02</v>
      </c>
    </row>
    <row r="27" spans="1:14" ht="23.25" customHeight="1" x14ac:dyDescent="0.25">
      <c r="A27" s="71" t="s">
        <v>65</v>
      </c>
      <c r="B27" s="71"/>
      <c r="C27" s="71"/>
      <c r="L27" s="71" t="s">
        <v>32</v>
      </c>
      <c r="M27" s="71"/>
      <c r="N27" s="71"/>
    </row>
    <row r="28" spans="1:14" ht="23.25" customHeight="1" x14ac:dyDescent="0.25">
      <c r="A28" s="71" t="s">
        <v>30</v>
      </c>
      <c r="B28" s="71"/>
      <c r="C28" s="71"/>
      <c r="L28" s="71" t="s">
        <v>37</v>
      </c>
      <c r="M28" s="71"/>
      <c r="N28" s="71"/>
    </row>
  </sheetData>
  <mergeCells count="5">
    <mergeCell ref="A1:N1"/>
    <mergeCell ref="A27:C27"/>
    <mergeCell ref="A28:C28"/>
    <mergeCell ref="L27:N27"/>
    <mergeCell ref="L28:N28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B1" sqref="B1"/>
    </sheetView>
  </sheetViews>
  <sheetFormatPr defaultRowHeight="15" x14ac:dyDescent="0.25"/>
  <cols>
    <col min="1" max="1" width="4.7109375" customWidth="1"/>
    <col min="2" max="2" width="6.140625" customWidth="1"/>
    <col min="3" max="3" width="43.5703125" customWidth="1"/>
    <col min="4" max="4" width="14.5703125" customWidth="1"/>
    <col min="5" max="5" width="16.5703125" customWidth="1"/>
  </cols>
  <sheetData>
    <row r="1" spans="1:5" ht="15.75" x14ac:dyDescent="0.25">
      <c r="B1" s="42" t="s">
        <v>54</v>
      </c>
      <c r="C1" s="42"/>
    </row>
    <row r="2" spans="1:5" x14ac:dyDescent="0.25">
      <c r="C2" t="s">
        <v>4</v>
      </c>
    </row>
    <row r="3" spans="1:5" x14ac:dyDescent="0.25">
      <c r="B3" t="s">
        <v>40</v>
      </c>
    </row>
    <row r="4" spans="1:5" x14ac:dyDescent="0.25">
      <c r="A4" s="36" t="s">
        <v>41</v>
      </c>
      <c r="B4" s="36" t="s">
        <v>41</v>
      </c>
      <c r="C4" s="36"/>
      <c r="D4" s="36" t="s">
        <v>42</v>
      </c>
      <c r="E4" s="36" t="s">
        <v>43</v>
      </c>
    </row>
    <row r="5" spans="1:5" x14ac:dyDescent="0.25">
      <c r="A5" s="37" t="s">
        <v>44</v>
      </c>
      <c r="B5" s="37" t="s">
        <v>45</v>
      </c>
      <c r="C5" s="37" t="s">
        <v>46</v>
      </c>
      <c r="D5" s="37" t="s">
        <v>47</v>
      </c>
      <c r="E5" s="37" t="s">
        <v>48</v>
      </c>
    </row>
    <row r="6" spans="1:5" x14ac:dyDescent="0.25">
      <c r="A6" s="37">
        <v>1</v>
      </c>
      <c r="B6" s="37"/>
      <c r="C6" s="39"/>
      <c r="D6" s="40"/>
      <c r="E6" s="37"/>
    </row>
    <row r="7" spans="1:5" x14ac:dyDescent="0.25">
      <c r="A7" s="34">
        <v>2</v>
      </c>
      <c r="B7" s="34"/>
      <c r="C7" s="22"/>
      <c r="D7" s="35"/>
      <c r="E7" s="34"/>
    </row>
    <row r="8" spans="1:5" x14ac:dyDescent="0.25">
      <c r="A8" s="34">
        <v>3</v>
      </c>
      <c r="B8" s="34"/>
      <c r="C8" s="22"/>
      <c r="D8" s="35"/>
      <c r="E8" s="34"/>
    </row>
    <row r="9" spans="1:5" x14ac:dyDescent="0.25">
      <c r="A9" s="34">
        <v>4</v>
      </c>
      <c r="B9" s="34"/>
      <c r="C9" s="22"/>
      <c r="D9" s="38"/>
      <c r="E9" s="34"/>
    </row>
    <row r="10" spans="1:5" x14ac:dyDescent="0.25">
      <c r="A10" s="34">
        <v>5</v>
      </c>
      <c r="B10" s="34"/>
      <c r="C10" s="22"/>
      <c r="D10" s="35"/>
      <c r="E10" s="34"/>
    </row>
    <row r="11" spans="1:5" x14ac:dyDescent="0.25">
      <c r="A11" s="34">
        <v>6</v>
      </c>
      <c r="B11" s="34"/>
      <c r="C11" s="22"/>
      <c r="D11" s="35"/>
      <c r="E11" s="34"/>
    </row>
    <row r="12" spans="1:5" x14ac:dyDescent="0.25">
      <c r="A12" s="34">
        <v>7</v>
      </c>
      <c r="B12" s="34"/>
      <c r="C12" s="22"/>
      <c r="D12" s="35"/>
      <c r="E12" s="34"/>
    </row>
    <row r="13" spans="1:5" x14ac:dyDescent="0.25">
      <c r="A13" s="34">
        <v>8</v>
      </c>
      <c r="B13" s="34"/>
      <c r="C13" s="22"/>
      <c r="D13" s="35"/>
      <c r="E13" s="34"/>
    </row>
    <row r="14" spans="1:5" x14ac:dyDescent="0.25">
      <c r="A14" s="34">
        <v>9</v>
      </c>
      <c r="B14" s="34"/>
      <c r="C14" s="22"/>
      <c r="D14" s="35"/>
      <c r="E14" s="34"/>
    </row>
    <row r="15" spans="1:5" x14ac:dyDescent="0.25">
      <c r="A15" s="34">
        <v>10</v>
      </c>
      <c r="B15" s="34"/>
      <c r="C15" s="22"/>
      <c r="D15" s="35"/>
      <c r="E15" s="34"/>
    </row>
    <row r="16" spans="1:5" x14ac:dyDescent="0.25">
      <c r="A16" s="34">
        <v>11</v>
      </c>
      <c r="B16" s="34"/>
      <c r="C16" s="22"/>
      <c r="D16" s="35"/>
      <c r="E16" s="34"/>
    </row>
    <row r="17" spans="1:5" x14ac:dyDescent="0.25">
      <c r="A17" s="34">
        <v>12</v>
      </c>
      <c r="B17" s="34"/>
      <c r="C17" s="22"/>
      <c r="D17" s="35"/>
      <c r="E17" s="34"/>
    </row>
    <row r="18" spans="1:5" x14ac:dyDescent="0.25">
      <c r="A18" s="34">
        <v>13</v>
      </c>
      <c r="B18" s="34"/>
      <c r="C18" s="22"/>
      <c r="D18" s="35"/>
      <c r="E18" s="34"/>
    </row>
    <row r="19" spans="1:5" x14ac:dyDescent="0.25">
      <c r="A19" s="34">
        <v>14</v>
      </c>
      <c r="B19" s="34"/>
      <c r="C19" s="22"/>
      <c r="D19" s="34"/>
      <c r="E19" s="34"/>
    </row>
    <row r="20" spans="1:5" x14ac:dyDescent="0.25">
      <c r="A20" s="34"/>
      <c r="B20" s="34"/>
      <c r="C20" s="22"/>
      <c r="D20" s="34"/>
      <c r="E20" s="34"/>
    </row>
    <row r="21" spans="1:5" x14ac:dyDescent="0.25">
      <c r="A21" s="34"/>
      <c r="B21" s="34"/>
      <c r="C21" s="22"/>
      <c r="D21" s="34"/>
      <c r="E21" s="34"/>
    </row>
    <row r="22" spans="1:5" x14ac:dyDescent="0.25">
      <c r="A22" s="34"/>
      <c r="B22" s="34"/>
      <c r="C22" s="22"/>
      <c r="D22" s="34"/>
      <c r="E22" s="34"/>
    </row>
    <row r="23" spans="1:5" x14ac:dyDescent="0.25">
      <c r="A23" s="34"/>
      <c r="B23" s="34"/>
      <c r="C23" s="22"/>
      <c r="D23" s="22"/>
      <c r="E23" s="22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9" sqref="D9:D10"/>
    </sheetView>
  </sheetViews>
  <sheetFormatPr defaultRowHeight="15" x14ac:dyDescent="0.25"/>
  <cols>
    <col min="1" max="1" width="4.85546875" customWidth="1"/>
    <col min="2" max="2" width="50.42578125" customWidth="1"/>
    <col min="3" max="3" width="13" customWidth="1"/>
    <col min="4" max="4" width="12.5703125" customWidth="1"/>
  </cols>
  <sheetData>
    <row r="1" spans="1:4" ht="18.75" customHeight="1" x14ac:dyDescent="0.25">
      <c r="A1" s="1"/>
      <c r="B1" s="69" t="s">
        <v>66</v>
      </c>
      <c r="C1" s="69"/>
      <c r="D1" s="69"/>
    </row>
    <row r="2" spans="1:4" x14ac:dyDescent="0.25">
      <c r="A2" s="1"/>
      <c r="B2" s="2" t="s">
        <v>4</v>
      </c>
      <c r="C2" s="1"/>
      <c r="D2" s="1"/>
    </row>
    <row r="3" spans="1:4" ht="15.75" customHeight="1" x14ac:dyDescent="0.25">
      <c r="A3" s="1"/>
      <c r="B3" s="67" t="s">
        <v>52</v>
      </c>
      <c r="C3" s="65"/>
      <c r="D3" s="65"/>
    </row>
    <row r="4" spans="1:4" x14ac:dyDescent="0.25">
      <c r="A4" s="14"/>
      <c r="B4" s="16" t="s">
        <v>0</v>
      </c>
      <c r="C4" s="16" t="s">
        <v>1</v>
      </c>
      <c r="D4" s="16" t="s">
        <v>29</v>
      </c>
    </row>
    <row r="5" spans="1:4" x14ac:dyDescent="0.25">
      <c r="A5" s="44"/>
      <c r="B5" s="45" t="s">
        <v>11</v>
      </c>
      <c r="C5" s="44"/>
      <c r="D5" s="44"/>
    </row>
    <row r="6" spans="1:4" x14ac:dyDescent="0.25">
      <c r="A6" s="44">
        <v>1</v>
      </c>
      <c r="B6" s="44" t="s">
        <v>78</v>
      </c>
      <c r="C6" s="44">
        <v>639.99</v>
      </c>
      <c r="D6" s="44"/>
    </row>
    <row r="7" spans="1:4" x14ac:dyDescent="0.25">
      <c r="A7" s="44">
        <v>2</v>
      </c>
      <c r="B7" s="44" t="s">
        <v>79</v>
      </c>
      <c r="C7" s="44">
        <v>6695</v>
      </c>
      <c r="D7" s="44"/>
    </row>
    <row r="8" spans="1:4" x14ac:dyDescent="0.25">
      <c r="A8" s="44"/>
      <c r="B8" s="44" t="s">
        <v>62</v>
      </c>
      <c r="C8" s="44">
        <f>SUM(C6:C7)</f>
        <v>7334.99</v>
      </c>
      <c r="D8" s="45">
        <v>7334.99</v>
      </c>
    </row>
    <row r="9" spans="1:4" x14ac:dyDescent="0.25">
      <c r="A9" s="45"/>
      <c r="B9" s="45" t="s">
        <v>16</v>
      </c>
      <c r="C9" s="45"/>
      <c r="D9" s="45"/>
    </row>
    <row r="10" spans="1:4" x14ac:dyDescent="0.25">
      <c r="A10" s="44">
        <v>1</v>
      </c>
      <c r="B10" s="44" t="s">
        <v>101</v>
      </c>
      <c r="C10" s="44">
        <v>279.47000000000003</v>
      </c>
      <c r="D10" s="45">
        <f>D8+C10</f>
        <v>7614.46</v>
      </c>
    </row>
    <row r="11" spans="1:4" x14ac:dyDescent="0.25">
      <c r="A11" s="44"/>
      <c r="B11" s="44"/>
      <c r="C11" s="44"/>
      <c r="D11" s="44"/>
    </row>
    <row r="12" spans="1:4" x14ac:dyDescent="0.25">
      <c r="A12" s="44"/>
      <c r="B12" s="44"/>
      <c r="C12" s="44"/>
      <c r="D12" s="45"/>
    </row>
    <row r="13" spans="1:4" x14ac:dyDescent="0.25">
      <c r="A13" s="44"/>
      <c r="B13" s="44"/>
      <c r="C13" s="44"/>
      <c r="D13" s="45"/>
    </row>
    <row r="14" spans="1:4" x14ac:dyDescent="0.25">
      <c r="A14" s="44"/>
      <c r="B14" s="45"/>
      <c r="C14" s="45"/>
      <c r="D14" s="45"/>
    </row>
    <row r="15" spans="1:4" x14ac:dyDescent="0.25">
      <c r="A15" s="44"/>
      <c r="B15" s="45"/>
      <c r="C15" s="44"/>
      <c r="D15" s="44"/>
    </row>
    <row r="16" spans="1:4" x14ac:dyDescent="0.25">
      <c r="A16" s="45"/>
      <c r="B16" s="44"/>
      <c r="C16" s="44"/>
      <c r="D16" s="45"/>
    </row>
    <row r="17" spans="1:4" x14ac:dyDescent="0.25">
      <c r="A17" s="44"/>
      <c r="B17" s="44"/>
      <c r="C17" s="44"/>
      <c r="D17" s="44"/>
    </row>
    <row r="18" spans="1:4" x14ac:dyDescent="0.25">
      <c r="A18" s="44"/>
      <c r="B18" s="44"/>
      <c r="C18" s="44"/>
      <c r="D18" s="45"/>
    </row>
    <row r="19" spans="1:4" x14ac:dyDescent="0.25">
      <c r="A19" s="44"/>
      <c r="B19" s="45"/>
      <c r="C19" s="45"/>
      <c r="D19" s="45"/>
    </row>
    <row r="20" spans="1:4" x14ac:dyDescent="0.25">
      <c r="A20" s="44"/>
      <c r="B20" s="45"/>
      <c r="C20" s="44"/>
      <c r="D20" s="44"/>
    </row>
    <row r="21" spans="1:4" x14ac:dyDescent="0.25">
      <c r="A21" s="44"/>
      <c r="B21" s="61"/>
      <c r="C21" s="44"/>
      <c r="D21" s="45"/>
    </row>
    <row r="22" spans="1:4" x14ac:dyDescent="0.25">
      <c r="A22" s="45"/>
      <c r="B22" s="44"/>
      <c r="C22" s="44"/>
      <c r="D22" s="45"/>
    </row>
    <row r="23" spans="1:4" x14ac:dyDescent="0.25">
      <c r="A23" s="44"/>
      <c r="B23" s="44"/>
      <c r="C23" s="44"/>
      <c r="D23" s="44"/>
    </row>
    <row r="24" spans="1:4" x14ac:dyDescent="0.25">
      <c r="A24" s="44"/>
      <c r="B24" s="44"/>
      <c r="C24" s="44"/>
      <c r="D24" s="44"/>
    </row>
    <row r="25" spans="1:4" x14ac:dyDescent="0.25">
      <c r="A25" s="44"/>
      <c r="B25" s="44"/>
      <c r="C25" s="54"/>
      <c r="D25" s="44"/>
    </row>
    <row r="26" spans="1:4" x14ac:dyDescent="0.25">
      <c r="A26" s="55"/>
      <c r="B26" s="45"/>
      <c r="C26" s="56"/>
      <c r="D26" s="45"/>
    </row>
    <row r="27" spans="1:4" x14ac:dyDescent="0.25">
      <c r="A27" s="44"/>
      <c r="B27" s="45"/>
      <c r="C27" s="44"/>
      <c r="D27" s="44"/>
    </row>
    <row r="28" spans="1:4" x14ac:dyDescent="0.25">
      <c r="A28" s="44"/>
      <c r="B28" s="44"/>
      <c r="C28" s="44"/>
      <c r="D28" s="45"/>
    </row>
    <row r="29" spans="1:4" x14ac:dyDescent="0.25">
      <c r="A29" s="46"/>
      <c r="B29" s="44"/>
      <c r="C29" s="46"/>
      <c r="D29" s="46"/>
    </row>
    <row r="30" spans="1:4" x14ac:dyDescent="0.25">
      <c r="A30" s="44"/>
      <c r="B30" s="45"/>
      <c r="C30" s="45"/>
      <c r="D30" s="47"/>
    </row>
    <row r="31" spans="1:4" x14ac:dyDescent="0.25">
      <c r="A31" s="57"/>
      <c r="B31" s="57"/>
      <c r="C31" s="57"/>
      <c r="D31" s="57"/>
    </row>
    <row r="32" spans="1:4" x14ac:dyDescent="0.25">
      <c r="A32" s="57"/>
      <c r="B32" s="57"/>
      <c r="C32" s="57"/>
      <c r="D32" s="57"/>
    </row>
    <row r="33" spans="1:4" x14ac:dyDescent="0.25">
      <c r="A33" s="57"/>
      <c r="B33" s="57"/>
      <c r="C33" s="57"/>
      <c r="D33" s="57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эл.оборуд.</vt:lpstr>
      <vt:lpstr>ТО конструкт.эл.</vt:lpstr>
      <vt:lpstr>ТР конструкт.эл</vt:lpstr>
      <vt:lpstr>ТР эл.оборуд.</vt:lpstr>
      <vt:lpstr>ТР инж.об.</vt:lpstr>
      <vt:lpstr>Лиц.счет. Св.расчет</vt:lpstr>
      <vt:lpstr>заявл</vt:lpstr>
      <vt:lpstr>Дополн.раб.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Приемная</cp:lastModifiedBy>
  <cp:lastPrinted>2016-01-28T03:23:36Z</cp:lastPrinted>
  <dcterms:created xsi:type="dcterms:W3CDTF">2011-07-25T05:21:17Z</dcterms:created>
  <dcterms:modified xsi:type="dcterms:W3CDTF">2020-02-27T02:30:38Z</dcterms:modified>
</cp:coreProperties>
</file>