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activeTab="6"/>
  </bookViews>
  <sheets>
    <sheet name="ТО ин.оборуд." sheetId="1" r:id="rId1"/>
    <sheet name="ТО эл.оборуд." sheetId="6" r:id="rId2"/>
    <sheet name="ТО конструкт.эл." sheetId="2" r:id="rId3"/>
    <sheet name="ТР конструкт.эл" sheetId="3" r:id="rId4"/>
    <sheet name="ТР эл.оборуд." sheetId="7" r:id="rId5"/>
    <sheet name="ТР инж.об." sheetId="4" r:id="rId6"/>
    <sheet name="Лиц.счет. Св. расчет" sheetId="5" r:id="rId7"/>
    <sheet name="заявления" sheetId="8" r:id="rId8"/>
    <sheet name="дополн.раб." sheetId="9" r:id="rId9"/>
  </sheets>
  <calcPr calcId="124519"/>
</workbook>
</file>

<file path=xl/calcChain.xml><?xml version="1.0" encoding="utf-8"?>
<calcChain xmlns="http://schemas.openxmlformats.org/spreadsheetml/2006/main">
  <c r="D25" i="6"/>
  <c r="C25"/>
  <c r="D41" i="1"/>
  <c r="C41"/>
  <c r="D29" i="2"/>
  <c r="C29"/>
  <c r="D20" i="6"/>
  <c r="D37" i="1"/>
  <c r="C37"/>
  <c r="D21" i="2"/>
  <c r="C21"/>
  <c r="C33" i="1"/>
  <c r="C28"/>
  <c r="C8" i="7"/>
  <c r="D18" i="6"/>
  <c r="C18"/>
  <c r="C20" i="1"/>
  <c r="C8" i="9"/>
  <c r="F9" i="5"/>
  <c r="F25"/>
  <c r="E25"/>
  <c r="D14" i="6"/>
  <c r="D12"/>
  <c r="C12"/>
  <c r="D17" i="2"/>
  <c r="C17"/>
  <c r="D8" i="6"/>
  <c r="D8" i="1"/>
  <c r="D10" s="1"/>
  <c r="D12" s="1"/>
  <c r="D14" s="1"/>
  <c r="D16" s="1"/>
  <c r="D20" s="1"/>
  <c r="D22" s="1"/>
  <c r="D28" s="1"/>
  <c r="D33" s="1"/>
  <c r="D12" i="2"/>
  <c r="C12"/>
  <c r="C8"/>
  <c r="K4" i="5"/>
  <c r="K9"/>
  <c r="K14"/>
  <c r="K19"/>
  <c r="J4"/>
  <c r="H14"/>
  <c r="G14"/>
  <c r="C9"/>
  <c r="N24"/>
  <c r="N23"/>
  <c r="N22"/>
  <c r="N21"/>
  <c r="N20"/>
  <c r="N18"/>
  <c r="N17"/>
  <c r="N16"/>
  <c r="N15"/>
  <c r="N13"/>
  <c r="N12"/>
  <c r="N11"/>
  <c r="N10"/>
  <c r="N8"/>
  <c r="N7"/>
  <c r="N6"/>
  <c r="N5"/>
  <c r="M19"/>
  <c r="L19"/>
  <c r="J19"/>
  <c r="I19"/>
  <c r="H19"/>
  <c r="G19"/>
  <c r="F19"/>
  <c r="E19"/>
  <c r="D19"/>
  <c r="C19"/>
  <c r="B19"/>
  <c r="M14"/>
  <c r="L14"/>
  <c r="J14"/>
  <c r="I14"/>
  <c r="F14"/>
  <c r="E14"/>
  <c r="D14"/>
  <c r="C14"/>
  <c r="B14"/>
  <c r="M9"/>
  <c r="L9"/>
  <c r="J9"/>
  <c r="I9"/>
  <c r="H9"/>
  <c r="H25" s="1"/>
  <c r="G9"/>
  <c r="E9"/>
  <c r="D9"/>
  <c r="B9"/>
  <c r="M4"/>
  <c r="L4"/>
  <c r="I4"/>
  <c r="H4"/>
  <c r="G4"/>
  <c r="F4"/>
  <c r="E4"/>
  <c r="D4"/>
  <c r="C4"/>
  <c r="B4"/>
  <c r="I25" l="1"/>
  <c r="J25"/>
  <c r="K25"/>
  <c r="C25"/>
  <c r="B25"/>
  <c r="M25"/>
  <c r="L25"/>
  <c r="G25"/>
  <c r="N14"/>
  <c r="N9"/>
  <c r="D25"/>
  <c r="N19"/>
  <c r="N4"/>
  <c r="N25" l="1"/>
</calcChain>
</file>

<file path=xl/sharedStrings.xml><?xml version="1.0" encoding="utf-8"?>
<sst xmlns="http://schemas.openxmlformats.org/spreadsheetml/2006/main" count="188" uniqueCount="100">
  <si>
    <t>Перечень работ</t>
  </si>
  <si>
    <t>Сумма</t>
  </si>
  <si>
    <t>Январь</t>
  </si>
  <si>
    <t>Март</t>
  </si>
  <si>
    <t>Советская, 3б</t>
  </si>
  <si>
    <t xml:space="preserve">1.Техническое обслуживание инженерного оборудования </t>
  </si>
  <si>
    <t>Советская 3б</t>
  </si>
  <si>
    <t xml:space="preserve">2.Техническое обслуживание конструктивных элементов </t>
  </si>
  <si>
    <t>Февраль</t>
  </si>
  <si>
    <t>4. Текущий ремонт инженерного оборудования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</si>
  <si>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</si>
  <si>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</si>
  <si>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</si>
  <si>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</si>
  <si>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</si>
  <si>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</si>
  <si>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</si>
  <si>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</si>
  <si>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</si>
  <si>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</si>
  <si>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</si>
  <si>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</si>
  <si>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</si>
  <si>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</si>
  <si>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</si>
  <si>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</si>
  <si>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</si>
  <si>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t>Кудин Ю.С.</t>
  </si>
  <si>
    <t>2.Техническое обслуживание электрооборудования</t>
  </si>
  <si>
    <t>-эл.оборудования</t>
  </si>
  <si>
    <t>Текущий ремонт электрооборудования</t>
  </si>
  <si>
    <t>3. Текущий ремонт конструктивных элементов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</si>
  <si>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</si>
  <si>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</si>
  <si>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</si>
  <si>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</si>
  <si>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</si>
  <si>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</si>
  <si>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</si>
  <si>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</si>
  <si>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</si>
  <si>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</si>
  <si>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Советская,3б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</si>
  <si>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</si>
  <si>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</si>
  <si>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</si>
  <si>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1. Содержание общ. имущества:</t>
  </si>
  <si>
    <t xml:space="preserve">  - санитарная уборка лестничных клеток</t>
  </si>
  <si>
    <t>вывоз крупногабаритного мусора</t>
  </si>
  <si>
    <t>уборка придомовой территории</t>
  </si>
  <si>
    <t>Очистка дорог</t>
  </si>
  <si>
    <t xml:space="preserve">  - инженерное оборудование</t>
  </si>
  <si>
    <t xml:space="preserve">  - конструктивные элементы</t>
  </si>
  <si>
    <t>-эл.оборудование</t>
  </si>
  <si>
    <t xml:space="preserve">  - АДС</t>
  </si>
  <si>
    <t>5.ОДН: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</si>
  <si>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</si>
  <si>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</si>
  <si>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</si>
  <si>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</si>
  <si>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6.ТБО</t>
  </si>
  <si>
    <t>7. Расходы по содержанию УК</t>
  </si>
  <si>
    <t>Сбор показаний общедомового прибора учета эл.энергии</t>
  </si>
  <si>
    <t>Директор ООО УК "Аркада"</t>
  </si>
  <si>
    <t>Лицевой счет. Сводный расчет  2019г</t>
  </si>
  <si>
    <t>Лицевой счёт  2019г</t>
  </si>
  <si>
    <t>Лицевой счёт 2019г</t>
  </si>
  <si>
    <t>Уборка снега и наледи с крыши</t>
  </si>
  <si>
    <t>Итого:</t>
  </si>
  <si>
    <t>Квартира №32.Замена полотенцесушителя</t>
  </si>
  <si>
    <t>Уборка снега и наледи с козырька в подвал</t>
  </si>
  <si>
    <t>Очистка крыши от снега и наледи</t>
  </si>
  <si>
    <t>Очистка крыши от снега и льда</t>
  </si>
  <si>
    <t>Установка желобов на подъездные козырьки</t>
  </si>
  <si>
    <t>Подъезд №3.Ремонт светильника, замена эл.ламп</t>
  </si>
  <si>
    <t>Под.№1-4.ППР эл.щитов, замена м/схем и эл.ламп</t>
  </si>
  <si>
    <t xml:space="preserve">Май </t>
  </si>
  <si>
    <t>Планировка земли</t>
  </si>
  <si>
    <t>Придомовая территория.Скашивание травы</t>
  </si>
  <si>
    <t>Демонтаж ПРЭМ для поверки</t>
  </si>
  <si>
    <t>Под.№4.Ремонт освещения</t>
  </si>
  <si>
    <t>Переоформление документов о присоединении к эл.сетям</t>
  </si>
  <si>
    <t>Монтаж фасадного освещения</t>
  </si>
  <si>
    <t>Автовышка 3 часа</t>
  </si>
  <si>
    <t>Поверка теплосчетчика с преобразователями</t>
  </si>
  <si>
    <t>Монтаж ПРЭМ, запуск отопления</t>
  </si>
  <si>
    <t>Замена тройника на оотоплении</t>
  </si>
  <si>
    <t>Кв.№10.Замена участка трубопровода отопления</t>
  </si>
  <si>
    <t>Снятие сливов с подъездных козырьков</t>
  </si>
  <si>
    <t>Под.№3.Закрытие окон</t>
  </si>
  <si>
    <t>Запуск подъездного отопления</t>
  </si>
  <si>
    <t>Прочистка и отогрев выпуска канализационных труб 6шт</t>
  </si>
  <si>
    <t>Под.№1-4.ППР эл.щитов, замена выключателя, м/схемы и эл.лампы</t>
  </si>
  <si>
    <t>Уборка снега и сосулек с крыши</t>
  </si>
  <si>
    <t>Очистка козырьков от снега и льда</t>
  </si>
  <si>
    <t>Уборка снега и сосулек с крыши.Очистка и отогрев канализационных труб</t>
  </si>
  <si>
    <t>Квартира №22.Замена стояков ГВС и ХВС</t>
  </si>
  <si>
    <t>Под.№2.Проверка освещения подъезда, замена эл.лампы</t>
  </si>
  <si>
    <t>Под.№4.Ремонт светильника, замена эл.лампы</t>
  </si>
  <si>
    <t>Под.№1.Проверка освещения подъезда, замена м/схемы, эл.лампы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</si>
</sst>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2" xfId="0" applyFont="1" applyBorder="1" applyAlignment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8" fillId="2" borderId="1" xfId="0" applyFont="1" applyFill="1" applyBorder="1"/>
    <xf numFmtId="0" fontId="0" fillId="2" borderId="1" xfId="0" applyFont="1" applyFill="1" applyBorder="1"/>
    <xf numFmtId="49" fontId="0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1" fillId="2" borderId="1" xfId="0" applyFont="1" applyFill="1" applyBorder="1"/>
    <xf numFmtId="0" fontId="0" fillId="0" borderId="0" xfId="0" applyFont="1" applyAlignment="1">
      <alignment horizontal="left"/>
    </xf>
    <xf numFmtId="0" fontId="6" fillId="0" borderId="1" xfId="0" applyFont="1" applyFill="1" applyBorder="1"/>
    <xf numFmtId="0" fontId="7" fillId="0" borderId="1" xfId="0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0" xfId="0" applyFont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/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opLeftCell="A16" workbookViewId="0">
      <selection activeCell="B40" sqref="B40:C40"/>
    </sheetView>
  </sheetViews>
  <sheetFormatPr defaultRowHeight="15"/>
  <cols>
    <col min="1" max="1" width="4.7109375" customWidth="1"/>
    <col min="2" max="2" width="49.28515625" customWidth="1"/>
    <col min="3" max="3" width="10.42578125" customWidth="1"/>
    <col min="4" max="4" width="13.140625" customWidth="1"/>
    <col min="5" max="5" width="9.7109375" customWidth="1"/>
  </cols>
  <sheetData>
    <row r="1" spans="1:8" ht="21">
      <c r="A1" s="4"/>
      <c r="B1" s="72" t="s">
        <v>65</v>
      </c>
      <c r="C1" s="72"/>
      <c r="D1" s="72"/>
      <c r="E1" s="7"/>
      <c r="F1" s="7"/>
      <c r="G1" s="7"/>
      <c r="H1" s="7"/>
    </row>
    <row r="2" spans="1:8">
      <c r="A2" s="4"/>
      <c r="B2" s="5" t="s">
        <v>4</v>
      </c>
      <c r="C2" s="4"/>
      <c r="D2" s="4"/>
      <c r="E2" s="4"/>
      <c r="F2" s="4"/>
      <c r="G2" s="4"/>
      <c r="H2" s="4"/>
    </row>
    <row r="3" spans="1:8" ht="20.100000000000001" customHeight="1">
      <c r="A3" s="4"/>
      <c r="B3" s="71" t="s">
        <v>5</v>
      </c>
      <c r="C3" s="71"/>
      <c r="D3" s="71"/>
      <c r="E3" s="4"/>
      <c r="F3" s="4"/>
      <c r="G3" s="4"/>
      <c r="H3" s="4"/>
    </row>
    <row r="4" spans="1:8" ht="16.5" customHeight="1">
      <c r="A4" s="22"/>
      <c r="B4" s="29" t="s">
        <v>0</v>
      </c>
      <c r="C4" s="29" t="s">
        <v>1</v>
      </c>
      <c r="D4" s="29" t="s">
        <v>25</v>
      </c>
      <c r="E4" s="4"/>
      <c r="F4" s="4"/>
      <c r="G4" s="4"/>
      <c r="H4" s="4"/>
    </row>
    <row r="5" spans="1:8">
      <c r="A5" s="22"/>
      <c r="B5" s="15" t="s">
        <v>2</v>
      </c>
      <c r="C5" s="22"/>
      <c r="D5" s="22"/>
      <c r="E5" s="4"/>
      <c r="F5" s="4"/>
      <c r="G5" s="4"/>
      <c r="H5" s="4"/>
    </row>
    <row r="6" spans="1:8" ht="30">
      <c r="A6" s="38">
        <v>1</v>
      </c>
      <c r="B6" s="38" t="s">
        <v>59</v>
      </c>
      <c r="C6" s="38">
        <v>757.89</v>
      </c>
      <c r="D6" s="39">
        <v>757.89</v>
      </c>
    </row>
    <row r="7" spans="1:8">
      <c r="A7" s="38"/>
      <c r="B7" s="39" t="s">
        <v>8</v>
      </c>
      <c r="C7" s="38"/>
      <c r="D7" s="38"/>
    </row>
    <row r="8" spans="1:8" ht="30">
      <c r="A8" s="38">
        <v>1</v>
      </c>
      <c r="B8" s="38" t="s">
        <v>59</v>
      </c>
      <c r="C8" s="38">
        <v>757.89</v>
      </c>
      <c r="D8" s="39">
        <f>D6+C8</f>
        <v>1515.78</v>
      </c>
    </row>
    <row r="9" spans="1:8">
      <c r="A9" s="38"/>
      <c r="B9" s="39" t="s">
        <v>3</v>
      </c>
      <c r="C9" s="38"/>
      <c r="D9" s="39"/>
    </row>
    <row r="10" spans="1:8" ht="30">
      <c r="A10" s="38">
        <v>1</v>
      </c>
      <c r="B10" s="38" t="s">
        <v>59</v>
      </c>
      <c r="C10" s="38">
        <v>757.89</v>
      </c>
      <c r="D10" s="39">
        <f>D8+C10</f>
        <v>2273.67</v>
      </c>
    </row>
    <row r="11" spans="1:8">
      <c r="A11" s="38"/>
      <c r="B11" s="39" t="s">
        <v>10</v>
      </c>
      <c r="C11" s="38"/>
      <c r="D11" s="39"/>
    </row>
    <row r="12" spans="1:8" ht="30">
      <c r="A12" s="38">
        <v>1</v>
      </c>
      <c r="B12" s="38" t="s">
        <v>59</v>
      </c>
      <c r="C12" s="38">
        <v>757.89</v>
      </c>
      <c r="D12" s="39">
        <f>D10+C12</f>
        <v>3031.56</v>
      </c>
    </row>
    <row r="13" spans="1:8">
      <c r="A13" s="38"/>
      <c r="B13" s="39" t="s">
        <v>11</v>
      </c>
      <c r="C13" s="38"/>
      <c r="D13" s="39"/>
    </row>
    <row r="14" spans="1:8" ht="30">
      <c r="A14" s="38">
        <v>1</v>
      </c>
      <c r="B14" s="38" t="s">
        <v>59</v>
      </c>
      <c r="C14" s="38">
        <v>1035.6199999999999</v>
      </c>
      <c r="D14" s="39">
        <f>D12+C14</f>
        <v>4067.18</v>
      </c>
    </row>
    <row r="15" spans="1:8">
      <c r="A15" s="38"/>
      <c r="B15" s="69" t="s">
        <v>12</v>
      </c>
      <c r="C15" s="38"/>
      <c r="D15" s="39"/>
    </row>
    <row r="16" spans="1:8" ht="30">
      <c r="A16" s="38">
        <v>1</v>
      </c>
      <c r="B16" s="38" t="s">
        <v>59</v>
      </c>
      <c r="C16" s="38">
        <v>1223.92</v>
      </c>
      <c r="D16" s="39">
        <f>D14+C16</f>
        <v>5291.1</v>
      </c>
    </row>
    <row r="17" spans="1:4">
      <c r="A17" s="41"/>
      <c r="B17" s="39" t="s">
        <v>13</v>
      </c>
      <c r="C17" s="38"/>
      <c r="D17" s="42"/>
    </row>
    <row r="18" spans="1:4" ht="30">
      <c r="A18" s="40">
        <v>1</v>
      </c>
      <c r="B18" s="38" t="s">
        <v>59</v>
      </c>
      <c r="C18" s="43">
        <v>1253.77</v>
      </c>
      <c r="D18" s="39"/>
    </row>
    <row r="19" spans="1:4">
      <c r="A19" s="41">
        <v>2</v>
      </c>
      <c r="B19" s="38" t="s">
        <v>79</v>
      </c>
      <c r="C19" s="38">
        <v>2895.57</v>
      </c>
      <c r="D19" s="42"/>
    </row>
    <row r="20" spans="1:4">
      <c r="A20" s="38"/>
      <c r="B20" s="39" t="s">
        <v>68</v>
      </c>
      <c r="C20" s="38">
        <f>SUM(C18:C19)</f>
        <v>4149.34</v>
      </c>
      <c r="D20" s="39">
        <f>D16+C20</f>
        <v>9440.44</v>
      </c>
    </row>
    <row r="21" spans="1:4">
      <c r="A21" s="41"/>
      <c r="B21" s="39" t="s">
        <v>14</v>
      </c>
      <c r="C21" s="38"/>
      <c r="D21" s="42"/>
    </row>
    <row r="22" spans="1:4" ht="30">
      <c r="A22" s="38">
        <v>1</v>
      </c>
      <c r="B22" s="38" t="s">
        <v>59</v>
      </c>
      <c r="C22" s="38">
        <v>1223.92</v>
      </c>
      <c r="D22" s="39">
        <f>D20+C22</f>
        <v>10664.36</v>
      </c>
    </row>
    <row r="23" spans="1:4">
      <c r="A23" s="41"/>
      <c r="B23" s="39" t="s">
        <v>15</v>
      </c>
      <c r="C23" s="38"/>
      <c r="D23" s="45"/>
    </row>
    <row r="24" spans="1:4" ht="30">
      <c r="A24" s="38">
        <v>1</v>
      </c>
      <c r="B24" s="38" t="s">
        <v>59</v>
      </c>
      <c r="C24" s="38">
        <v>1223.92</v>
      </c>
      <c r="D24" s="46"/>
    </row>
    <row r="25" spans="1:4">
      <c r="A25" s="45">
        <v>2</v>
      </c>
      <c r="B25" s="44" t="s">
        <v>84</v>
      </c>
      <c r="C25" s="45">
        <v>9500</v>
      </c>
      <c r="D25" s="46"/>
    </row>
    <row r="26" spans="1:4">
      <c r="A26" s="45">
        <v>3</v>
      </c>
      <c r="B26" s="44" t="s">
        <v>85</v>
      </c>
      <c r="C26" s="45">
        <v>851.1</v>
      </c>
      <c r="D26" s="45"/>
    </row>
    <row r="27" spans="1:4">
      <c r="A27" s="41">
        <v>4</v>
      </c>
      <c r="B27" s="38" t="s">
        <v>86</v>
      </c>
      <c r="C27" s="38">
        <v>735.02</v>
      </c>
      <c r="D27" s="42"/>
    </row>
    <row r="28" spans="1:4">
      <c r="A28" s="45"/>
      <c r="B28" s="38" t="s">
        <v>68</v>
      </c>
      <c r="C28" s="45">
        <f>SUM(C24:C27)</f>
        <v>12310.04</v>
      </c>
      <c r="D28" s="46">
        <f>D22+C28</f>
        <v>22974.400000000001</v>
      </c>
    </row>
    <row r="29" spans="1:4">
      <c r="A29" s="45"/>
      <c r="B29" s="39" t="s">
        <v>16</v>
      </c>
      <c r="C29" s="38"/>
      <c r="D29" s="42"/>
    </row>
    <row r="30" spans="1:4" ht="30">
      <c r="A30" s="16">
        <v>1</v>
      </c>
      <c r="B30" s="38" t="s">
        <v>59</v>
      </c>
      <c r="C30" s="38">
        <v>1223.92</v>
      </c>
      <c r="D30" s="16"/>
    </row>
    <row r="31" spans="1:4">
      <c r="A31" s="45">
        <v>2</v>
      </c>
      <c r="B31" s="38" t="s">
        <v>87</v>
      </c>
      <c r="C31" s="38">
        <v>1310.87</v>
      </c>
      <c r="D31" s="42"/>
    </row>
    <row r="32" spans="1:4">
      <c r="A32" s="16">
        <v>3</v>
      </c>
      <c r="B32" s="38" t="s">
        <v>87</v>
      </c>
      <c r="C32" s="23">
        <v>1633.06</v>
      </c>
      <c r="D32" s="17"/>
    </row>
    <row r="33" spans="1:4">
      <c r="A33" s="16"/>
      <c r="B33" s="15" t="s">
        <v>68</v>
      </c>
      <c r="C33" s="17">
        <f>SUM(C30:C32)</f>
        <v>4167.8500000000004</v>
      </c>
      <c r="D33" s="17">
        <f>D28+C33</f>
        <v>27142.25</v>
      </c>
    </row>
    <row r="34" spans="1:4" ht="30">
      <c r="A34" s="16">
        <v>1</v>
      </c>
      <c r="B34" s="38" t="s">
        <v>59</v>
      </c>
      <c r="C34" s="38">
        <v>1223.92</v>
      </c>
      <c r="D34" s="17"/>
    </row>
    <row r="35" spans="1:4">
      <c r="A35" s="16">
        <v>2</v>
      </c>
      <c r="B35" s="38" t="s">
        <v>90</v>
      </c>
      <c r="C35" s="45">
        <v>130.35</v>
      </c>
      <c r="D35" s="17"/>
    </row>
    <row r="36" spans="1:4" ht="30">
      <c r="A36" s="16">
        <v>3</v>
      </c>
      <c r="B36" s="38" t="s">
        <v>91</v>
      </c>
      <c r="C36" s="45">
        <v>260.7</v>
      </c>
      <c r="D36" s="17"/>
    </row>
    <row r="37" spans="1:4">
      <c r="A37" s="16"/>
      <c r="B37" s="18" t="s">
        <v>68</v>
      </c>
      <c r="C37" s="17">
        <f>SUM(C34:C36)</f>
        <v>1614.97</v>
      </c>
      <c r="D37" s="17">
        <f>D33+C37</f>
        <v>28757.22</v>
      </c>
    </row>
    <row r="38" spans="1:4">
      <c r="A38" s="16"/>
      <c r="B38" s="18" t="s">
        <v>18</v>
      </c>
      <c r="C38" s="17"/>
      <c r="D38" s="17"/>
    </row>
    <row r="39" spans="1:4" ht="30">
      <c r="A39" s="16">
        <v>1</v>
      </c>
      <c r="B39" s="38" t="s">
        <v>59</v>
      </c>
      <c r="C39" s="38">
        <v>1223.92</v>
      </c>
      <c r="D39" s="17"/>
    </row>
    <row r="40" spans="1:4">
      <c r="A40" s="16">
        <v>2</v>
      </c>
      <c r="B40" s="44" t="s">
        <v>96</v>
      </c>
      <c r="C40" s="45">
        <v>9812.08</v>
      </c>
      <c r="D40" s="16"/>
    </row>
    <row r="41" spans="1:4">
      <c r="A41" s="16"/>
      <c r="B41" s="24" t="s">
        <v>68</v>
      </c>
      <c r="C41" s="23">
        <f>SUM(C39:C40)</f>
        <v>11036</v>
      </c>
      <c r="D41" s="17">
        <f>D37+C41</f>
        <v>39793.22</v>
      </c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activeCell="B22" sqref="B22:C24"/>
    </sheetView>
  </sheetViews>
  <sheetFormatPr defaultRowHeight="15"/>
  <cols>
    <col min="1" max="1" width="5.5703125" customWidth="1"/>
    <col min="2" max="2" width="45.5703125" customWidth="1"/>
    <col min="4" max="4" width="13" customWidth="1"/>
  </cols>
  <sheetData>
    <row r="1" spans="1:5" ht="21">
      <c r="B1" s="73" t="s">
        <v>65</v>
      </c>
      <c r="C1" s="73"/>
      <c r="D1" s="73"/>
      <c r="E1" s="11"/>
    </row>
    <row r="2" spans="1:5" ht="15.75">
      <c r="B2" s="3" t="s">
        <v>6</v>
      </c>
    </row>
    <row r="3" spans="1:5">
      <c r="B3" s="2" t="s">
        <v>28</v>
      </c>
      <c r="C3" s="1"/>
      <c r="D3" s="1"/>
    </row>
    <row r="4" spans="1:5" ht="30" customHeight="1">
      <c r="A4" s="9"/>
      <c r="B4" s="26" t="s">
        <v>0</v>
      </c>
      <c r="C4" s="9" t="s">
        <v>1</v>
      </c>
      <c r="D4" s="9" t="s">
        <v>25</v>
      </c>
    </row>
    <row r="5" spans="1:5">
      <c r="A5" s="9"/>
      <c r="B5" s="17" t="s">
        <v>2</v>
      </c>
      <c r="C5" s="9"/>
      <c r="D5" s="9"/>
    </row>
    <row r="6" spans="1:5" ht="30">
      <c r="A6" s="38">
        <v>1</v>
      </c>
      <c r="B6" s="38" t="s">
        <v>62</v>
      </c>
      <c r="C6" s="38">
        <v>139.22999999999999</v>
      </c>
      <c r="D6" s="48">
        <v>139.22999999999999</v>
      </c>
    </row>
    <row r="7" spans="1:5">
      <c r="A7" s="45"/>
      <c r="B7" s="39" t="s">
        <v>8</v>
      </c>
      <c r="C7" s="49"/>
      <c r="D7" s="50"/>
    </row>
    <row r="8" spans="1:5" ht="30">
      <c r="A8" s="45">
        <v>1</v>
      </c>
      <c r="B8" s="38" t="s">
        <v>62</v>
      </c>
      <c r="C8" s="38">
        <v>139.22999999999999</v>
      </c>
      <c r="D8" s="50">
        <f>D6+C8</f>
        <v>278.45999999999998</v>
      </c>
    </row>
    <row r="9" spans="1:5">
      <c r="A9" s="38"/>
      <c r="B9" s="39" t="s">
        <v>3</v>
      </c>
      <c r="C9" s="49"/>
      <c r="D9" s="48"/>
      <c r="E9" s="2"/>
    </row>
    <row r="10" spans="1:5" ht="30">
      <c r="A10" s="38">
        <v>1</v>
      </c>
      <c r="B10" s="38" t="s">
        <v>74</v>
      </c>
      <c r="C10" s="38">
        <v>665.2</v>
      </c>
      <c r="D10" s="48"/>
    </row>
    <row r="11" spans="1:5" ht="30">
      <c r="A11" s="45">
        <v>2</v>
      </c>
      <c r="B11" s="38" t="s">
        <v>62</v>
      </c>
      <c r="C11" s="38">
        <v>139.22999999999999</v>
      </c>
      <c r="D11" s="48"/>
    </row>
    <row r="12" spans="1:5">
      <c r="A12" s="38"/>
      <c r="B12" s="38" t="s">
        <v>68</v>
      </c>
      <c r="C12" s="49">
        <f>SUM(C10:C11)</f>
        <v>804.43000000000006</v>
      </c>
      <c r="D12" s="48">
        <f>D8+C12</f>
        <v>1082.8900000000001</v>
      </c>
    </row>
    <row r="13" spans="1:5">
      <c r="A13" s="38"/>
      <c r="B13" s="39" t="s">
        <v>76</v>
      </c>
      <c r="C13" s="38"/>
      <c r="D13" s="48"/>
    </row>
    <row r="14" spans="1:5" ht="30">
      <c r="A14" s="38">
        <v>1</v>
      </c>
      <c r="B14" s="38" t="s">
        <v>75</v>
      </c>
      <c r="C14" s="38">
        <v>1923.82</v>
      </c>
      <c r="D14" s="48">
        <f>D12+C14</f>
        <v>3006.71</v>
      </c>
    </row>
    <row r="15" spans="1:5">
      <c r="A15" s="38"/>
      <c r="B15" s="39" t="s">
        <v>14</v>
      </c>
      <c r="C15" s="38"/>
      <c r="D15" s="38"/>
    </row>
    <row r="16" spans="1:5">
      <c r="A16" s="38">
        <v>1</v>
      </c>
      <c r="B16" s="38" t="s">
        <v>80</v>
      </c>
      <c r="C16" s="38">
        <v>765.39</v>
      </c>
      <c r="D16" s="38"/>
    </row>
    <row r="17" spans="1:4" ht="30">
      <c r="A17" s="38">
        <v>2</v>
      </c>
      <c r="B17" s="38" t="s">
        <v>81</v>
      </c>
      <c r="C17" s="38">
        <v>1000</v>
      </c>
      <c r="D17" s="38"/>
    </row>
    <row r="18" spans="1:4">
      <c r="A18" s="38"/>
      <c r="B18" s="38" t="s">
        <v>68</v>
      </c>
      <c r="C18" s="49">
        <f>SUM(C16:C17)</f>
        <v>1765.3899999999999</v>
      </c>
      <c r="D18" s="48">
        <f>D14+C18</f>
        <v>4772.1000000000004</v>
      </c>
    </row>
    <row r="19" spans="1:4">
      <c r="A19" s="38"/>
      <c r="B19" s="39" t="s">
        <v>17</v>
      </c>
      <c r="C19" s="38"/>
      <c r="D19" s="48"/>
    </row>
    <row r="20" spans="1:4" ht="30">
      <c r="A20" s="38">
        <v>1</v>
      </c>
      <c r="B20" s="38" t="s">
        <v>92</v>
      </c>
      <c r="C20" s="38">
        <v>4058.23</v>
      </c>
      <c r="D20" s="48">
        <f>D18+C20</f>
        <v>8830.33</v>
      </c>
    </row>
    <row r="21" spans="1:4">
      <c r="A21" s="45"/>
      <c r="B21" s="39" t="s">
        <v>18</v>
      </c>
      <c r="C21" s="38"/>
      <c r="D21" s="45"/>
    </row>
    <row r="22" spans="1:4" ht="30">
      <c r="A22" s="16">
        <v>1</v>
      </c>
      <c r="B22" s="38" t="s">
        <v>97</v>
      </c>
      <c r="C22" s="38">
        <v>144.72999999999999</v>
      </c>
      <c r="D22" s="27"/>
    </row>
    <row r="23" spans="1:4">
      <c r="A23" s="16">
        <v>2</v>
      </c>
      <c r="B23" s="38" t="s">
        <v>98</v>
      </c>
      <c r="C23" s="49">
        <v>757.91</v>
      </c>
      <c r="D23" s="27"/>
    </row>
    <row r="24" spans="1:4" ht="30">
      <c r="A24" s="16">
        <v>3</v>
      </c>
      <c r="B24" s="38" t="s">
        <v>99</v>
      </c>
      <c r="C24" s="38">
        <v>757.91</v>
      </c>
      <c r="D24" s="27"/>
    </row>
    <row r="25" spans="1:4">
      <c r="A25" s="16"/>
      <c r="B25" s="38" t="s">
        <v>68</v>
      </c>
      <c r="C25" s="14">
        <f>SUM(C22:C24)</f>
        <v>1660.55</v>
      </c>
      <c r="D25" s="27">
        <f>D20+C25</f>
        <v>10490.88</v>
      </c>
    </row>
    <row r="26" spans="1:4">
      <c r="A26" s="45"/>
      <c r="B26" s="44"/>
      <c r="C26" s="45"/>
      <c r="D26" s="50"/>
    </row>
    <row r="27" spans="1:4">
      <c r="A27" s="45"/>
      <c r="B27" s="47"/>
      <c r="C27" s="38"/>
      <c r="D27" s="45"/>
    </row>
    <row r="28" spans="1:4">
      <c r="A28" s="45"/>
      <c r="B28" s="44"/>
      <c r="C28" s="45"/>
      <c r="D28" s="50"/>
    </row>
    <row r="29" spans="1:4">
      <c r="A29" s="45"/>
      <c r="B29" s="44"/>
      <c r="C29" s="45"/>
      <c r="D29" s="50"/>
    </row>
    <row r="30" spans="1:4">
      <c r="A30" s="45"/>
      <c r="B30" s="44"/>
      <c r="C30" s="45"/>
      <c r="D30" s="50"/>
    </row>
    <row r="31" spans="1:4">
      <c r="A31" s="45"/>
      <c r="B31" s="44"/>
      <c r="C31" s="45"/>
      <c r="D31" s="50"/>
    </row>
    <row r="32" spans="1:4">
      <c r="A32" s="45"/>
      <c r="B32" s="38"/>
      <c r="C32" s="38"/>
      <c r="D32" s="50"/>
    </row>
    <row r="33" spans="1:4">
      <c r="A33" s="45"/>
      <c r="B33" s="44"/>
      <c r="C33" s="45"/>
      <c r="D33" s="50"/>
    </row>
    <row r="34" spans="1:4">
      <c r="A34" s="45"/>
      <c r="B34" s="47"/>
      <c r="C34" s="45"/>
      <c r="D34" s="50"/>
    </row>
    <row r="35" spans="1:4">
      <c r="A35" s="45"/>
      <c r="B35" s="44"/>
      <c r="C35" s="45"/>
      <c r="D35" s="50"/>
    </row>
    <row r="36" spans="1:4">
      <c r="A36" s="45"/>
      <c r="B36" s="44"/>
      <c r="C36" s="45"/>
      <c r="D36" s="50"/>
    </row>
    <row r="37" spans="1:4">
      <c r="A37" s="45"/>
      <c r="B37" s="38"/>
      <c r="C37" s="38"/>
      <c r="D37" s="50"/>
    </row>
    <row r="38" spans="1:4">
      <c r="A38" s="45"/>
      <c r="B38" s="38"/>
      <c r="C38" s="38"/>
      <c r="D38" s="50"/>
    </row>
    <row r="39" spans="1:4">
      <c r="A39" s="45"/>
      <c r="B39" s="47"/>
      <c r="C39" s="45"/>
      <c r="D39" s="46"/>
    </row>
    <row r="40" spans="1:4">
      <c r="A40" s="45"/>
      <c r="B40" s="38"/>
      <c r="C40" s="38"/>
      <c r="D40" s="50"/>
    </row>
    <row r="41" spans="1:4">
      <c r="A41" s="45"/>
      <c r="B41" s="47"/>
      <c r="C41" s="46"/>
      <c r="D41" s="50"/>
    </row>
    <row r="42" spans="1:4">
      <c r="A42" s="67"/>
      <c r="B42" s="67"/>
      <c r="C42" s="67"/>
      <c r="D42" s="67"/>
    </row>
    <row r="43" spans="1:4">
      <c r="A43" s="67"/>
      <c r="B43" s="67"/>
      <c r="C43" s="67"/>
      <c r="D43" s="67"/>
    </row>
    <row r="44" spans="1:4">
      <c r="A44" s="67"/>
      <c r="B44" s="67"/>
      <c r="C44" s="67"/>
      <c r="D44" s="67"/>
    </row>
    <row r="45" spans="1:4">
      <c r="A45" s="67"/>
      <c r="B45" s="67"/>
      <c r="C45" s="67"/>
      <c r="D45" s="67"/>
    </row>
    <row r="46" spans="1:4">
      <c r="A46" s="67"/>
      <c r="B46" s="67"/>
      <c r="C46" s="67"/>
      <c r="D46" s="67"/>
    </row>
    <row r="47" spans="1:4">
      <c r="A47" s="67"/>
      <c r="B47" s="67"/>
      <c r="C47" s="67"/>
      <c r="D47" s="67"/>
    </row>
    <row r="48" spans="1:4">
      <c r="A48" s="67"/>
      <c r="B48" s="67"/>
      <c r="C48" s="67"/>
      <c r="D48" s="67"/>
    </row>
    <row r="49" spans="1:4">
      <c r="A49" s="67"/>
      <c r="B49" s="67"/>
      <c r="C49" s="67"/>
      <c r="D49" s="6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B23" sqref="B23:C28"/>
    </sheetView>
  </sheetViews>
  <sheetFormatPr defaultRowHeight="15"/>
  <cols>
    <col min="1" max="1" width="4.42578125" customWidth="1"/>
    <col min="2" max="2" width="48.42578125" customWidth="1"/>
    <col min="3" max="3" width="10.5703125" customWidth="1"/>
    <col min="4" max="4" width="13.7109375" customWidth="1"/>
  </cols>
  <sheetData>
    <row r="1" spans="1:8" ht="21">
      <c r="B1" s="73" t="s">
        <v>65</v>
      </c>
      <c r="C1" s="73"/>
      <c r="D1" s="73"/>
      <c r="E1" s="11"/>
      <c r="F1" s="11"/>
      <c r="G1" s="11"/>
      <c r="H1" s="11"/>
    </row>
    <row r="2" spans="1:8" ht="15.75">
      <c r="B2" s="3" t="s">
        <v>6</v>
      </c>
    </row>
    <row r="3" spans="1:8">
      <c r="B3" s="2" t="s">
        <v>7</v>
      </c>
      <c r="C3" s="1"/>
      <c r="D3" s="1"/>
    </row>
    <row r="4" spans="1:8">
      <c r="A4" s="9"/>
      <c r="B4" s="26" t="s">
        <v>0</v>
      </c>
      <c r="C4" s="9" t="s">
        <v>1</v>
      </c>
      <c r="D4" s="9" t="s">
        <v>25</v>
      </c>
    </row>
    <row r="5" spans="1:8">
      <c r="A5" s="9"/>
      <c r="B5" s="17" t="s">
        <v>2</v>
      </c>
      <c r="C5" s="9"/>
      <c r="D5" s="9"/>
    </row>
    <row r="6" spans="1:8">
      <c r="A6" s="38">
        <v>1</v>
      </c>
      <c r="B6" s="38" t="s">
        <v>67</v>
      </c>
      <c r="C6" s="38">
        <v>278.45999999999998</v>
      </c>
      <c r="D6" s="38"/>
    </row>
    <row r="7" spans="1:8">
      <c r="A7" s="38">
        <v>2</v>
      </c>
      <c r="B7" s="38" t="s">
        <v>67</v>
      </c>
      <c r="C7" s="38">
        <v>278.45999999999998</v>
      </c>
      <c r="D7" s="38"/>
    </row>
    <row r="8" spans="1:8" s="2" customFormat="1">
      <c r="A8" s="38"/>
      <c r="B8" s="38" t="s">
        <v>68</v>
      </c>
      <c r="C8" s="38">
        <f>SUM(C6:C7)</f>
        <v>556.91999999999996</v>
      </c>
      <c r="D8" s="39">
        <v>556.91999999999996</v>
      </c>
    </row>
    <row r="9" spans="1:8" s="2" customFormat="1">
      <c r="A9" s="38"/>
      <c r="B9" s="39" t="s">
        <v>8</v>
      </c>
      <c r="C9" s="38"/>
      <c r="D9" s="39"/>
    </row>
    <row r="10" spans="1:8">
      <c r="A10" s="38">
        <v>1</v>
      </c>
      <c r="B10" s="38" t="s">
        <v>70</v>
      </c>
      <c r="C10" s="38">
        <v>556.91999999999996</v>
      </c>
      <c r="D10" s="39"/>
    </row>
    <row r="11" spans="1:8">
      <c r="A11" s="45">
        <v>2</v>
      </c>
      <c r="B11" s="38" t="s">
        <v>71</v>
      </c>
      <c r="C11" s="38">
        <v>556.91999999999996</v>
      </c>
      <c r="D11" s="45"/>
    </row>
    <row r="12" spans="1:8" s="2" customFormat="1">
      <c r="A12" s="38"/>
      <c r="B12" s="38" t="s">
        <v>68</v>
      </c>
      <c r="C12" s="38">
        <f>SUM(C10:C11)</f>
        <v>1113.8399999999999</v>
      </c>
      <c r="D12" s="39">
        <f>D8+C12</f>
        <v>1670.7599999999998</v>
      </c>
    </row>
    <row r="13" spans="1:8">
      <c r="A13" s="38"/>
      <c r="B13" s="39" t="s">
        <v>3</v>
      </c>
      <c r="C13" s="38"/>
      <c r="D13" s="39"/>
    </row>
    <row r="14" spans="1:8">
      <c r="A14" s="38">
        <v>1</v>
      </c>
      <c r="B14" s="38" t="s">
        <v>72</v>
      </c>
      <c r="C14" s="38">
        <v>1253.07</v>
      </c>
      <c r="D14" s="39"/>
    </row>
    <row r="15" spans="1:8">
      <c r="A15" s="38">
        <v>2</v>
      </c>
      <c r="B15" s="38" t="s">
        <v>72</v>
      </c>
      <c r="C15" s="38">
        <v>1670.76</v>
      </c>
      <c r="D15" s="39"/>
    </row>
    <row r="16" spans="1:8">
      <c r="A16" s="38">
        <v>3</v>
      </c>
      <c r="B16" s="38" t="s">
        <v>73</v>
      </c>
      <c r="C16" s="38">
        <v>835.38</v>
      </c>
      <c r="D16" s="38"/>
    </row>
    <row r="17" spans="1:4">
      <c r="A17" s="38"/>
      <c r="B17" s="38" t="s">
        <v>68</v>
      </c>
      <c r="C17" s="38">
        <f>SUM(C14:C16)</f>
        <v>3759.21</v>
      </c>
      <c r="D17" s="39">
        <f>D12+C17</f>
        <v>5429.9699999999993</v>
      </c>
    </row>
    <row r="18" spans="1:4">
      <c r="A18" s="38"/>
      <c r="B18" s="39" t="s">
        <v>17</v>
      </c>
      <c r="C18" s="38"/>
      <c r="D18" s="39"/>
    </row>
    <row r="19" spans="1:4">
      <c r="A19" s="38">
        <v>1</v>
      </c>
      <c r="B19" s="38" t="s">
        <v>88</v>
      </c>
      <c r="C19" s="38">
        <v>521.4</v>
      </c>
      <c r="D19" s="39"/>
    </row>
    <row r="20" spans="1:4">
      <c r="A20" s="38">
        <v>2</v>
      </c>
      <c r="B20" s="38" t="s">
        <v>89</v>
      </c>
      <c r="C20" s="38">
        <v>130.35</v>
      </c>
      <c r="D20" s="48"/>
    </row>
    <row r="21" spans="1:4">
      <c r="A21" s="38"/>
      <c r="B21" s="39" t="s">
        <v>68</v>
      </c>
      <c r="C21" s="38">
        <f>SUM(C19:C20)</f>
        <v>651.75</v>
      </c>
      <c r="D21" s="39">
        <f>D17+C21</f>
        <v>6081.7199999999993</v>
      </c>
    </row>
    <row r="22" spans="1:4">
      <c r="A22" s="45"/>
      <c r="B22" s="39" t="s">
        <v>18</v>
      </c>
      <c r="C22" s="45"/>
      <c r="D22" s="46"/>
    </row>
    <row r="23" spans="1:4">
      <c r="A23" s="45">
        <v>1</v>
      </c>
      <c r="B23" s="38" t="s">
        <v>93</v>
      </c>
      <c r="C23" s="45">
        <v>1173.1500000000001</v>
      </c>
      <c r="D23" s="45"/>
    </row>
    <row r="24" spans="1:4">
      <c r="A24" s="45">
        <v>2</v>
      </c>
      <c r="B24" s="44" t="s">
        <v>94</v>
      </c>
      <c r="C24" s="45">
        <v>260.7</v>
      </c>
      <c r="D24" s="46"/>
    </row>
    <row r="25" spans="1:4">
      <c r="A25" s="45">
        <v>3</v>
      </c>
      <c r="B25" s="38" t="s">
        <v>93</v>
      </c>
      <c r="C25" s="45">
        <v>782.1</v>
      </c>
      <c r="D25" s="45"/>
    </row>
    <row r="26" spans="1:4" ht="30">
      <c r="A26" s="45">
        <v>4</v>
      </c>
      <c r="B26" s="38" t="s">
        <v>95</v>
      </c>
      <c r="C26" s="45">
        <v>1194.1500000000001</v>
      </c>
      <c r="D26" s="50"/>
    </row>
    <row r="27" spans="1:4">
      <c r="A27" s="45">
        <v>5</v>
      </c>
      <c r="B27" s="44" t="s">
        <v>94</v>
      </c>
      <c r="C27" s="45">
        <v>260.7</v>
      </c>
      <c r="D27" s="45"/>
    </row>
    <row r="28" spans="1:4">
      <c r="A28" s="45">
        <v>6</v>
      </c>
      <c r="B28" s="38" t="s">
        <v>93</v>
      </c>
      <c r="C28" s="38">
        <v>782.1</v>
      </c>
      <c r="D28" s="50"/>
    </row>
    <row r="29" spans="1:4">
      <c r="A29" s="45"/>
      <c r="B29" s="39" t="s">
        <v>68</v>
      </c>
      <c r="C29" s="38">
        <f>SUM(C23:C28)</f>
        <v>4452.9000000000005</v>
      </c>
      <c r="D29" s="46">
        <f>D21+C29</f>
        <v>10534.619999999999</v>
      </c>
    </row>
    <row r="30" spans="1:4">
      <c r="A30" s="45"/>
      <c r="B30" s="38"/>
      <c r="C30" s="38"/>
      <c r="D30" s="45"/>
    </row>
    <row r="31" spans="1:4">
      <c r="A31" s="45"/>
      <c r="B31" s="44"/>
      <c r="C31" s="45"/>
      <c r="D31" s="45"/>
    </row>
    <row r="32" spans="1:4">
      <c r="A32" s="45"/>
      <c r="B32" s="44"/>
      <c r="C32" s="45"/>
      <c r="D32" s="46"/>
    </row>
    <row r="33" spans="1:4">
      <c r="A33" s="45"/>
      <c r="B33" s="44"/>
      <c r="C33" s="45"/>
      <c r="D33" s="45"/>
    </row>
    <row r="34" spans="1:4">
      <c r="A34" s="45"/>
      <c r="B34" s="38"/>
      <c r="C34" s="45"/>
      <c r="D34" s="50"/>
    </row>
    <row r="35" spans="1:4">
      <c r="A35" s="45"/>
      <c r="B35" s="47"/>
      <c r="C35" s="46"/>
      <c r="D35" s="46"/>
    </row>
    <row r="36" spans="1:4">
      <c r="A36" s="45"/>
      <c r="B36" s="47"/>
      <c r="C36" s="45"/>
      <c r="D36" s="45"/>
    </row>
    <row r="37" spans="1:4">
      <c r="A37" s="45"/>
      <c r="B37" s="44"/>
      <c r="C37" s="45"/>
      <c r="D37" s="45"/>
    </row>
    <row r="38" spans="1:4">
      <c r="A38" s="45"/>
      <c r="B38" s="44"/>
      <c r="C38" s="45"/>
      <c r="D38" s="45"/>
    </row>
    <row r="39" spans="1:4">
      <c r="A39" s="45"/>
      <c r="B39" s="47"/>
      <c r="C39" s="46"/>
      <c r="D39" s="4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1" sqref="B1:D1"/>
    </sheetView>
  </sheetViews>
  <sheetFormatPr defaultRowHeight="15"/>
  <cols>
    <col min="1" max="1" width="4.7109375" customWidth="1"/>
    <col min="2" max="2" width="47.140625" customWidth="1"/>
    <col min="3" max="3" width="9.5703125" bestFit="1" customWidth="1"/>
    <col min="4" max="4" width="14.7109375" customWidth="1"/>
  </cols>
  <sheetData>
    <row r="1" spans="1:8" ht="21">
      <c r="A1" s="4"/>
      <c r="B1" s="72" t="s">
        <v>66</v>
      </c>
      <c r="C1" s="72"/>
      <c r="D1" s="72"/>
      <c r="E1" s="7"/>
      <c r="F1" s="7"/>
      <c r="G1" s="7"/>
      <c r="H1" s="7"/>
    </row>
    <row r="2" spans="1:8" ht="15.75">
      <c r="A2" s="4"/>
      <c r="B2" s="6" t="s">
        <v>6</v>
      </c>
      <c r="C2" s="4"/>
      <c r="D2" s="4"/>
      <c r="E2" s="4"/>
      <c r="F2" s="4"/>
      <c r="G2" s="4"/>
      <c r="H2" s="4"/>
    </row>
    <row r="3" spans="1:8" ht="15.95" customHeight="1">
      <c r="A3" s="4"/>
      <c r="B3" s="74" t="s">
        <v>31</v>
      </c>
      <c r="C3" s="74"/>
      <c r="D3" s="74"/>
      <c r="E3" s="4"/>
      <c r="F3" s="4"/>
      <c r="G3" s="4"/>
      <c r="H3" s="4"/>
    </row>
    <row r="4" spans="1:8">
      <c r="A4" s="22"/>
      <c r="B4" s="29" t="s">
        <v>0</v>
      </c>
      <c r="C4" s="29" t="s">
        <v>1</v>
      </c>
      <c r="D4" s="29" t="s">
        <v>25</v>
      </c>
      <c r="E4" s="4"/>
      <c r="F4" s="4"/>
      <c r="G4" s="4"/>
      <c r="H4" s="4"/>
    </row>
    <row r="5" spans="1:8">
      <c r="A5" s="22"/>
      <c r="B5" s="15"/>
      <c r="C5" s="15"/>
      <c r="D5" s="22"/>
      <c r="E5" s="4"/>
      <c r="F5" s="4"/>
      <c r="G5" s="4"/>
      <c r="H5" s="4"/>
    </row>
    <row r="6" spans="1:8">
      <c r="A6" s="22"/>
      <c r="B6" s="14"/>
      <c r="C6" s="22"/>
      <c r="D6" s="15"/>
    </row>
    <row r="7" spans="1:8" s="2" customFormat="1">
      <c r="A7" s="15"/>
      <c r="B7" s="15"/>
      <c r="C7" s="22"/>
      <c r="D7" s="15"/>
    </row>
    <row r="8" spans="1:8">
      <c r="A8" s="22"/>
      <c r="B8" s="14"/>
      <c r="C8" s="22"/>
      <c r="D8" s="15"/>
    </row>
    <row r="9" spans="1:8">
      <c r="A9" s="22"/>
      <c r="B9" s="22"/>
      <c r="C9" s="22"/>
      <c r="D9" s="15"/>
    </row>
    <row r="10" spans="1:8">
      <c r="A10" s="23"/>
      <c r="B10" s="21"/>
      <c r="C10" s="23"/>
      <c r="D10" s="17"/>
    </row>
    <row r="11" spans="1:8">
      <c r="A11" s="23"/>
      <c r="B11" s="18"/>
      <c r="C11" s="18"/>
      <c r="D11" s="17"/>
    </row>
    <row r="12" spans="1:8">
      <c r="A12" s="23"/>
      <c r="B12" s="19"/>
      <c r="C12" s="19"/>
      <c r="D12" s="17"/>
    </row>
    <row r="13" spans="1:8">
      <c r="A13" s="23"/>
      <c r="B13" s="21"/>
      <c r="C13" s="19"/>
      <c r="D13" s="17"/>
    </row>
    <row r="14" spans="1:8">
      <c r="A14" s="23"/>
      <c r="B14" s="21"/>
      <c r="C14" s="19"/>
      <c r="D14" s="17"/>
    </row>
    <row r="15" spans="1:8">
      <c r="A15" s="23"/>
      <c r="B15" s="21"/>
      <c r="C15" s="19"/>
      <c r="D15" s="17"/>
    </row>
    <row r="16" spans="1:8">
      <c r="A16" s="23"/>
      <c r="B16" s="18"/>
      <c r="C16" s="18"/>
      <c r="D16" s="17"/>
    </row>
    <row r="17" spans="1:4">
      <c r="A17" s="23"/>
      <c r="B17" s="18"/>
      <c r="C17" s="18"/>
      <c r="D17" s="17"/>
    </row>
    <row r="18" spans="1:4">
      <c r="A18" s="23"/>
      <c r="B18" s="19"/>
      <c r="C18" s="19"/>
      <c r="D18" s="17"/>
    </row>
    <row r="19" spans="1:4">
      <c r="A19" s="23"/>
      <c r="B19" s="19"/>
      <c r="C19" s="19"/>
      <c r="D19" s="17"/>
    </row>
    <row r="20" spans="1:4">
      <c r="A20" s="23"/>
      <c r="B20" s="18"/>
      <c r="C20" s="18"/>
      <c r="D20" s="17"/>
    </row>
    <row r="21" spans="1:4">
      <c r="A21" s="23"/>
      <c r="B21" s="18"/>
      <c r="C21" s="18"/>
      <c r="D21" s="17"/>
    </row>
    <row r="22" spans="1:4">
      <c r="A22" s="23"/>
      <c r="B22" s="19"/>
      <c r="C22" s="19"/>
      <c r="D22" s="17"/>
    </row>
    <row r="23" spans="1:4">
      <c r="A23" s="23"/>
      <c r="B23" s="19"/>
      <c r="C23" s="19"/>
      <c r="D23" s="17"/>
    </row>
    <row r="24" spans="1:4">
      <c r="A24" s="23"/>
      <c r="B24" s="21"/>
      <c r="C24" s="19"/>
      <c r="D24" s="17"/>
    </row>
    <row r="25" spans="1:4">
      <c r="A25" s="23"/>
      <c r="B25" s="21"/>
      <c r="C25" s="19"/>
      <c r="D25" s="17"/>
    </row>
    <row r="26" spans="1:4">
      <c r="A26" s="23"/>
      <c r="B26" s="18"/>
      <c r="C26" s="19"/>
      <c r="D26" s="17"/>
    </row>
    <row r="27" spans="1:4">
      <c r="A27" s="23"/>
      <c r="B27" s="21"/>
      <c r="C27" s="19"/>
      <c r="D27" s="17"/>
    </row>
    <row r="28" spans="1:4">
      <c r="A28" s="23"/>
      <c r="B28" s="21"/>
      <c r="C28" s="19"/>
      <c r="D28" s="17"/>
    </row>
    <row r="29" spans="1:4">
      <c r="A29" s="23"/>
      <c r="B29" s="21"/>
      <c r="C29" s="19"/>
      <c r="D29" s="17"/>
    </row>
    <row r="30" spans="1:4">
      <c r="A30" s="23"/>
      <c r="B30" s="21"/>
      <c r="C30" s="19"/>
      <c r="D30" s="17"/>
    </row>
    <row r="31" spans="1:4">
      <c r="A31" s="23"/>
      <c r="B31" s="21"/>
      <c r="C31" s="37"/>
      <c r="D31" s="28"/>
    </row>
    <row r="32" spans="1:4">
      <c r="A32" s="23"/>
      <c r="B32" s="18"/>
      <c r="C32" s="19"/>
      <c r="D32" s="17"/>
    </row>
    <row r="33" spans="1:4">
      <c r="A33" s="23"/>
      <c r="B33" s="14"/>
      <c r="C33" s="23"/>
      <c r="D33" s="23"/>
    </row>
    <row r="34" spans="1:4">
      <c r="A34" s="23"/>
      <c r="B34" s="18"/>
      <c r="C34" s="17"/>
      <c r="D34" s="17"/>
    </row>
    <row r="35" spans="1:4">
      <c r="A35" s="23"/>
      <c r="B35" s="18"/>
      <c r="C35" s="17"/>
      <c r="D35" s="17"/>
    </row>
    <row r="36" spans="1:4">
      <c r="A36" s="23"/>
      <c r="B36" s="19"/>
      <c r="C36" s="23"/>
      <c r="D36" s="23"/>
    </row>
    <row r="37" spans="1:4">
      <c r="A37" s="23"/>
      <c r="B37" s="18"/>
      <c r="C37" s="17"/>
      <c r="D37" s="1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B6" sqref="B6:C7"/>
    </sheetView>
  </sheetViews>
  <sheetFormatPr defaultRowHeight="15"/>
  <cols>
    <col min="1" max="1" width="6.140625" customWidth="1"/>
    <col min="2" max="2" width="45.5703125" customWidth="1"/>
  </cols>
  <sheetData>
    <row r="1" spans="1:5" ht="21">
      <c r="B1" s="73" t="s">
        <v>65</v>
      </c>
      <c r="C1" s="73"/>
      <c r="D1" s="73"/>
      <c r="E1" s="11"/>
    </row>
    <row r="2" spans="1:5" ht="15.75">
      <c r="B2" s="3" t="s">
        <v>6</v>
      </c>
    </row>
    <row r="3" spans="1:5">
      <c r="B3" s="2" t="s">
        <v>30</v>
      </c>
      <c r="C3" s="1"/>
      <c r="D3" s="1"/>
    </row>
    <row r="4" spans="1:5">
      <c r="A4" s="9"/>
      <c r="B4" s="26" t="s">
        <v>0</v>
      </c>
      <c r="C4" s="9" t="s">
        <v>1</v>
      </c>
      <c r="D4" s="9" t="s">
        <v>25</v>
      </c>
    </row>
    <row r="5" spans="1:5">
      <c r="A5" s="70"/>
      <c r="B5" s="46" t="s">
        <v>15</v>
      </c>
      <c r="C5" s="70"/>
      <c r="D5" s="70"/>
    </row>
    <row r="6" spans="1:5">
      <c r="A6" s="38">
        <v>1</v>
      </c>
      <c r="B6" s="38" t="s">
        <v>82</v>
      </c>
      <c r="C6" s="38">
        <v>8268.5</v>
      </c>
      <c r="D6" s="38"/>
    </row>
    <row r="7" spans="1:5">
      <c r="A7" s="38">
        <v>2</v>
      </c>
      <c r="B7" s="38" t="s">
        <v>83</v>
      </c>
      <c r="C7" s="38">
        <v>5400</v>
      </c>
      <c r="D7" s="39"/>
      <c r="E7" s="2"/>
    </row>
    <row r="8" spans="1:5">
      <c r="A8" s="38"/>
      <c r="B8" s="38" t="s">
        <v>68</v>
      </c>
      <c r="C8" s="38">
        <f>SUM(C6:C7)</f>
        <v>13668.5</v>
      </c>
      <c r="D8" s="39">
        <v>13668.5</v>
      </c>
      <c r="E8" s="2"/>
    </row>
    <row r="9" spans="1:5">
      <c r="A9" s="38"/>
      <c r="B9" s="38"/>
      <c r="C9" s="38"/>
      <c r="D9" s="39"/>
    </row>
    <row r="10" spans="1:5">
      <c r="A10" s="45"/>
      <c r="B10" s="44"/>
      <c r="C10" s="45"/>
      <c r="D10" s="45"/>
    </row>
    <row r="11" spans="1:5">
      <c r="A11" s="45"/>
      <c r="B11" s="44"/>
      <c r="C11" s="44"/>
      <c r="D11" s="46"/>
    </row>
    <row r="12" spans="1:5">
      <c r="A12" s="38"/>
      <c r="B12" s="38"/>
      <c r="C12" s="38"/>
      <c r="D12" s="39"/>
      <c r="E12" s="2"/>
    </row>
    <row r="13" spans="1:5">
      <c r="A13" s="38"/>
      <c r="B13" s="38"/>
      <c r="C13" s="38"/>
      <c r="D13" s="39"/>
    </row>
    <row r="14" spans="1:5">
      <c r="A14" s="39"/>
      <c r="B14" s="39"/>
      <c r="C14" s="39"/>
      <c r="D14" s="39"/>
    </row>
    <row r="15" spans="1:5">
      <c r="A15" s="39"/>
      <c r="B15" s="39"/>
      <c r="C15" s="39"/>
      <c r="D15" s="39"/>
    </row>
    <row r="16" spans="1:5">
      <c r="A16" s="38"/>
      <c r="B16" s="38"/>
      <c r="C16" s="38"/>
      <c r="D16" s="38"/>
    </row>
    <row r="17" spans="1:4">
      <c r="A17" s="38"/>
      <c r="B17" s="39"/>
      <c r="C17" s="39"/>
      <c r="D17" s="39"/>
    </row>
    <row r="18" spans="1:4">
      <c r="A18" s="38"/>
      <c r="B18" s="39"/>
      <c r="C18" s="39"/>
      <c r="D18" s="39"/>
    </row>
    <row r="19" spans="1:4">
      <c r="A19" s="38"/>
      <c r="B19" s="38"/>
      <c r="C19" s="38"/>
      <c r="D19" s="38"/>
    </row>
    <row r="20" spans="1:4">
      <c r="A20" s="38"/>
      <c r="B20" s="38"/>
      <c r="C20" s="38"/>
      <c r="D20" s="38"/>
    </row>
    <row r="21" spans="1:4">
      <c r="A21" s="38"/>
      <c r="B21" s="39"/>
      <c r="C21" s="39"/>
      <c r="D21" s="39"/>
    </row>
    <row r="22" spans="1:4">
      <c r="A22" s="45"/>
      <c r="B22" s="47"/>
      <c r="C22" s="45"/>
      <c r="D22" s="45"/>
    </row>
    <row r="23" spans="1:4">
      <c r="A23" s="45"/>
      <c r="B23" s="38"/>
      <c r="C23" s="45"/>
      <c r="D23" s="45"/>
    </row>
    <row r="24" spans="1:4">
      <c r="A24" s="45"/>
      <c r="B24" s="47"/>
      <c r="C24" s="46"/>
      <c r="D24" s="46"/>
    </row>
    <row r="25" spans="1:4">
      <c r="A25" s="45"/>
      <c r="B25" s="47"/>
      <c r="C25" s="45"/>
      <c r="D25" s="45"/>
    </row>
    <row r="26" spans="1:4">
      <c r="A26" s="45"/>
      <c r="B26" s="44"/>
      <c r="C26" s="45"/>
      <c r="D26" s="45"/>
    </row>
    <row r="27" spans="1:4">
      <c r="A27" s="16"/>
      <c r="B27" s="19"/>
      <c r="C27" s="16"/>
      <c r="D27" s="16"/>
    </row>
    <row r="28" spans="1:4">
      <c r="A28" s="16"/>
      <c r="B28" s="18"/>
      <c r="C28" s="17"/>
      <c r="D2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D6" sqref="D6"/>
    </sheetView>
  </sheetViews>
  <sheetFormatPr defaultRowHeight="15"/>
  <cols>
    <col min="1" max="1" width="5.140625" customWidth="1"/>
    <col min="2" max="2" width="42.140625" customWidth="1"/>
    <col min="3" max="3" width="9.85546875" customWidth="1"/>
    <col min="4" max="4" width="15" customWidth="1"/>
  </cols>
  <sheetData>
    <row r="1" spans="1:8" ht="21">
      <c r="A1" s="4"/>
      <c r="B1" s="72" t="s">
        <v>65</v>
      </c>
      <c r="C1" s="72"/>
      <c r="D1" s="72"/>
      <c r="E1" s="7"/>
      <c r="F1" s="7"/>
      <c r="G1" s="7"/>
      <c r="H1" s="7"/>
    </row>
    <row r="2" spans="1:8" ht="15.75">
      <c r="A2" s="4"/>
      <c r="B2" s="6" t="s">
        <v>6</v>
      </c>
      <c r="C2" s="4"/>
      <c r="D2" s="4"/>
      <c r="E2" s="4"/>
      <c r="F2" s="4"/>
      <c r="G2" s="4"/>
      <c r="H2" s="4"/>
    </row>
    <row r="3" spans="1:8">
      <c r="A3" s="4"/>
      <c r="B3" s="71" t="s">
        <v>9</v>
      </c>
      <c r="C3" s="71"/>
      <c r="D3" s="71"/>
      <c r="E3" s="4"/>
      <c r="F3" s="4"/>
      <c r="G3" s="4"/>
      <c r="H3" s="4"/>
    </row>
    <row r="4" spans="1:8">
      <c r="A4" s="8"/>
      <c r="B4" s="10" t="s">
        <v>0</v>
      </c>
      <c r="C4" s="10" t="s">
        <v>1</v>
      </c>
      <c r="D4" s="10" t="s">
        <v>25</v>
      </c>
      <c r="E4" s="4"/>
      <c r="F4" s="4"/>
      <c r="G4" s="4"/>
      <c r="H4" s="4"/>
    </row>
    <row r="5" spans="1:8">
      <c r="A5" s="68"/>
      <c r="B5" s="39" t="s">
        <v>8</v>
      </c>
      <c r="C5" s="68"/>
      <c r="D5" s="68"/>
      <c r="E5" s="4"/>
      <c r="F5" s="4"/>
      <c r="G5" s="4"/>
      <c r="H5" s="4"/>
    </row>
    <row r="6" spans="1:8">
      <c r="A6" s="45">
        <v>1</v>
      </c>
      <c r="B6" s="38" t="s">
        <v>69</v>
      </c>
      <c r="C6" s="45">
        <v>1520.56</v>
      </c>
      <c r="D6" s="46">
        <v>1520.56</v>
      </c>
    </row>
    <row r="7" spans="1:8" s="2" customFormat="1">
      <c r="A7" s="46"/>
      <c r="B7" s="38"/>
      <c r="C7" s="45"/>
      <c r="D7" s="46"/>
    </row>
    <row r="8" spans="1:8">
      <c r="A8" s="45"/>
      <c r="B8" s="46"/>
      <c r="C8" s="45"/>
      <c r="D8" s="45"/>
    </row>
    <row r="9" spans="1:8" s="2" customFormat="1">
      <c r="A9" s="45"/>
      <c r="B9" s="45"/>
      <c r="C9" s="46"/>
      <c r="D9" s="46"/>
    </row>
    <row r="10" spans="1:8">
      <c r="A10" s="45"/>
      <c r="B10" s="44"/>
      <c r="C10" s="45"/>
      <c r="D10" s="45"/>
    </row>
    <row r="11" spans="1:8">
      <c r="A11" s="45"/>
      <c r="B11" s="64"/>
      <c r="C11" s="45"/>
      <c r="D11" s="46"/>
    </row>
    <row r="12" spans="1:8">
      <c r="A12" s="45"/>
      <c r="B12" s="65"/>
      <c r="C12" s="45"/>
      <c r="D12" s="45"/>
    </row>
    <row r="13" spans="1:8">
      <c r="A13" s="45"/>
      <c r="B13" s="66"/>
      <c r="C13" s="45"/>
      <c r="D13" s="46"/>
    </row>
    <row r="14" spans="1:8">
      <c r="A14" s="45"/>
      <c r="B14" s="65"/>
      <c r="C14" s="46"/>
      <c r="D14" s="46"/>
    </row>
    <row r="15" spans="1:8">
      <c r="A15" s="46"/>
      <c r="B15" s="38"/>
      <c r="C15" s="45"/>
      <c r="D15" s="46"/>
    </row>
    <row r="16" spans="1:8">
      <c r="A16" s="45"/>
      <c r="B16" s="45"/>
      <c r="C16" s="45"/>
      <c r="D16" s="45"/>
    </row>
    <row r="17" spans="1:4">
      <c r="A17" s="17"/>
      <c r="B17" s="17"/>
      <c r="C17" s="17"/>
      <c r="D17" s="17"/>
    </row>
    <row r="18" spans="1:4">
      <c r="A18" s="23"/>
      <c r="B18" s="19"/>
      <c r="C18" s="23"/>
      <c r="D18" s="23"/>
    </row>
    <row r="19" spans="1:4">
      <c r="A19" s="23"/>
      <c r="B19" s="20"/>
      <c r="C19" s="17"/>
      <c r="D19" s="17"/>
    </row>
    <row r="20" spans="1:4">
      <c r="A20" s="16"/>
      <c r="B20" s="20"/>
      <c r="C20" s="16"/>
      <c r="D20" s="16"/>
    </row>
    <row r="21" spans="1:4">
      <c r="A21" s="16"/>
      <c r="B21" s="25"/>
      <c r="C21" s="16"/>
      <c r="D21" s="1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2" workbookViewId="0">
      <selection activeCell="M12" sqref="M12"/>
    </sheetView>
  </sheetViews>
  <sheetFormatPr defaultRowHeight="15"/>
  <cols>
    <col min="1" max="1" width="20.42578125" style="12" customWidth="1"/>
    <col min="2" max="9" width="8.7109375" customWidth="1"/>
    <col min="10" max="10" width="9.5703125" customWidth="1"/>
    <col min="11" max="13" width="8.7109375" customWidth="1"/>
    <col min="14" max="14" width="10.28515625" customWidth="1"/>
  </cols>
  <sheetData>
    <row r="1" spans="1:14">
      <c r="A1" s="75" t="s">
        <v>64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>
      <c r="A2" s="51" t="s">
        <v>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13" customFormat="1">
      <c r="A3" s="53"/>
      <c r="B3" s="54" t="s">
        <v>2</v>
      </c>
      <c r="C3" s="54" t="s">
        <v>8</v>
      </c>
      <c r="D3" s="54" t="s">
        <v>3</v>
      </c>
      <c r="E3" s="54" t="s">
        <v>10</v>
      </c>
      <c r="F3" s="54" t="s">
        <v>11</v>
      </c>
      <c r="G3" s="54" t="s">
        <v>12</v>
      </c>
      <c r="H3" s="54" t="s">
        <v>13</v>
      </c>
      <c r="I3" s="54" t="s">
        <v>14</v>
      </c>
      <c r="J3" s="54" t="s">
        <v>15</v>
      </c>
      <c r="K3" s="54" t="s">
        <v>16</v>
      </c>
      <c r="L3" s="54" t="s">
        <v>17</v>
      </c>
      <c r="M3" s="54" t="s">
        <v>18</v>
      </c>
      <c r="N3" s="54" t="s">
        <v>19</v>
      </c>
    </row>
    <row r="4" spans="1:14" ht="25.5" customHeight="1">
      <c r="A4" s="55" t="s">
        <v>46</v>
      </c>
      <c r="B4" s="17">
        <f>B5+B6+B7+B8</f>
        <v>22127.309999999998</v>
      </c>
      <c r="C4" s="17">
        <f t="shared" ref="C4:M4" si="0">C5+C6+C7+C8</f>
        <v>22321.37</v>
      </c>
      <c r="D4" s="17">
        <f t="shared" si="0"/>
        <v>23043.989999999998</v>
      </c>
      <c r="E4" s="17">
        <f t="shared" si="0"/>
        <v>22168.589999999997</v>
      </c>
      <c r="F4" s="17">
        <f t="shared" si="0"/>
        <v>21847.4</v>
      </c>
      <c r="G4" s="17">
        <f t="shared" si="0"/>
        <v>20636.629999999997</v>
      </c>
      <c r="H4" s="17">
        <f t="shared" si="0"/>
        <v>20636.629999999997</v>
      </c>
      <c r="I4" s="17">
        <f t="shared" si="0"/>
        <v>20769.379999999997</v>
      </c>
      <c r="J4" s="17">
        <f>J5+J6+J7</f>
        <v>20769.379999999997</v>
      </c>
      <c r="K4" s="17">
        <f t="shared" si="0"/>
        <v>20769.379999999997</v>
      </c>
      <c r="L4" s="17">
        <f t="shared" si="0"/>
        <v>20769.379999999997</v>
      </c>
      <c r="M4" s="17">
        <f t="shared" si="0"/>
        <v>20769.379999999997</v>
      </c>
      <c r="N4" s="17">
        <f>SUM(B4:M4)</f>
        <v>256628.82</v>
      </c>
    </row>
    <row r="5" spans="1:14" ht="25.5" customHeight="1">
      <c r="A5" s="55" t="s">
        <v>47</v>
      </c>
      <c r="B5" s="23">
        <v>8673.98</v>
      </c>
      <c r="C5" s="23">
        <v>8673.98</v>
      </c>
      <c r="D5" s="23">
        <v>8673.98</v>
      </c>
      <c r="E5" s="23">
        <v>8673.98</v>
      </c>
      <c r="F5" s="23">
        <v>8673.98</v>
      </c>
      <c r="G5" s="23">
        <v>8673.98</v>
      </c>
      <c r="H5" s="23">
        <v>8673.98</v>
      </c>
      <c r="I5" s="23">
        <v>8772.5499999999993</v>
      </c>
      <c r="J5" s="23">
        <v>8772.5499999999993</v>
      </c>
      <c r="K5" s="23">
        <v>8772.5499999999993</v>
      </c>
      <c r="L5" s="23">
        <v>8772.5499999999993</v>
      </c>
      <c r="M5" s="23">
        <v>8772.5499999999993</v>
      </c>
      <c r="N5" s="17">
        <f t="shared" ref="N5:N24" si="1">SUM(B5:M5)</f>
        <v>104580.61</v>
      </c>
    </row>
    <row r="6" spans="1:14" ht="25.5" customHeight="1">
      <c r="A6" s="55" t="s">
        <v>48</v>
      </c>
      <c r="B6" s="23">
        <v>1490.68</v>
      </c>
      <c r="C6" s="23">
        <v>1684.74</v>
      </c>
      <c r="D6" s="23">
        <v>2407.36</v>
      </c>
      <c r="E6" s="23">
        <v>1531.96</v>
      </c>
      <c r="F6" s="23">
        <v>1210.77</v>
      </c>
      <c r="G6" s="23"/>
      <c r="H6" s="23"/>
      <c r="I6" s="23"/>
      <c r="J6" s="23"/>
      <c r="K6" s="23"/>
      <c r="L6" s="23"/>
      <c r="M6" s="23"/>
      <c r="N6" s="17">
        <f t="shared" si="1"/>
        <v>8325.51</v>
      </c>
    </row>
    <row r="7" spans="1:14" ht="25.5" customHeight="1">
      <c r="A7" s="55" t="s">
        <v>49</v>
      </c>
      <c r="B7" s="56">
        <v>11962.65</v>
      </c>
      <c r="C7" s="56">
        <v>11962.65</v>
      </c>
      <c r="D7" s="56">
        <v>11962.65</v>
      </c>
      <c r="E7" s="23">
        <v>11962.65</v>
      </c>
      <c r="F7" s="23">
        <v>11962.65</v>
      </c>
      <c r="G7" s="23">
        <v>11962.65</v>
      </c>
      <c r="H7" s="23">
        <v>11962.65</v>
      </c>
      <c r="I7" s="23">
        <v>11996.83</v>
      </c>
      <c r="J7" s="23">
        <v>11996.83</v>
      </c>
      <c r="K7" s="23">
        <v>11996.83</v>
      </c>
      <c r="L7" s="23">
        <v>11996.83</v>
      </c>
      <c r="M7" s="23">
        <v>11996.83</v>
      </c>
      <c r="N7" s="17">
        <f t="shared" si="1"/>
        <v>143722.69999999998</v>
      </c>
    </row>
    <row r="8" spans="1:14" ht="25.5" customHeight="1">
      <c r="A8" s="55" t="s">
        <v>50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17">
        <f t="shared" si="1"/>
        <v>0</v>
      </c>
    </row>
    <row r="9" spans="1:14" ht="25.5" customHeight="1">
      <c r="A9" s="57" t="s">
        <v>20</v>
      </c>
      <c r="B9" s="17">
        <f>B10+B11+B12+B13</f>
        <v>1454.04</v>
      </c>
      <c r="C9" s="17">
        <f>C10+C11+C12+C13</f>
        <v>7366.34</v>
      </c>
      <c r="D9" s="17">
        <f t="shared" ref="D9:M9" si="2">D10+D11+D12+D13</f>
        <v>7393.2400000000007</v>
      </c>
      <c r="E9" s="17">
        <f t="shared" si="2"/>
        <v>1793.75</v>
      </c>
      <c r="F9" s="17">
        <f>F10+F11+F12+F13</f>
        <v>3995.2999999999993</v>
      </c>
      <c r="G9" s="17">
        <f t="shared" si="2"/>
        <v>1223.92</v>
      </c>
      <c r="H9" s="17">
        <f t="shared" si="2"/>
        <v>4843.3600000000006</v>
      </c>
      <c r="I9" s="17">
        <f t="shared" si="2"/>
        <v>4025.17</v>
      </c>
      <c r="J9" s="17">
        <f t="shared" si="2"/>
        <v>15417.61</v>
      </c>
      <c r="K9" s="17">
        <f t="shared" si="2"/>
        <v>6239.56</v>
      </c>
      <c r="L9" s="17">
        <f t="shared" si="2"/>
        <v>8572.76</v>
      </c>
      <c r="M9" s="17">
        <f t="shared" si="2"/>
        <v>17149.45</v>
      </c>
      <c r="N9" s="17">
        <f t="shared" si="1"/>
        <v>79474.5</v>
      </c>
    </row>
    <row r="10" spans="1:14" ht="25.5" customHeight="1">
      <c r="A10" s="55" t="s">
        <v>51</v>
      </c>
      <c r="B10" s="23">
        <v>757.89</v>
      </c>
      <c r="C10" s="23">
        <v>757.89</v>
      </c>
      <c r="D10" s="23">
        <v>757.89</v>
      </c>
      <c r="E10" s="23">
        <v>757.89</v>
      </c>
      <c r="F10" s="23">
        <v>1035.6199999999999</v>
      </c>
      <c r="G10" s="23">
        <v>1223.92</v>
      </c>
      <c r="H10" s="23">
        <v>4149.34</v>
      </c>
      <c r="I10" s="23">
        <v>1223.92</v>
      </c>
      <c r="J10" s="23">
        <v>12310.04</v>
      </c>
      <c r="K10" s="23">
        <v>4167.8500000000004</v>
      </c>
      <c r="L10" s="23">
        <v>1614.97</v>
      </c>
      <c r="M10" s="23">
        <v>11036</v>
      </c>
      <c r="N10" s="17">
        <f t="shared" si="1"/>
        <v>39793.22</v>
      </c>
    </row>
    <row r="11" spans="1:14" ht="25.5" customHeight="1">
      <c r="A11" s="55" t="s">
        <v>52</v>
      </c>
      <c r="B11" s="58">
        <v>556.91999999999996</v>
      </c>
      <c r="C11" s="23">
        <v>1113.8399999999999</v>
      </c>
      <c r="D11" s="23">
        <v>3759.21</v>
      </c>
      <c r="E11" s="23"/>
      <c r="F11" s="23"/>
      <c r="G11" s="59"/>
      <c r="H11" s="23"/>
      <c r="I11" s="23"/>
      <c r="J11" s="23"/>
      <c r="K11" s="23"/>
      <c r="L11" s="23">
        <v>651.75</v>
      </c>
      <c r="M11" s="23">
        <v>4452.8999999999996</v>
      </c>
      <c r="N11" s="17">
        <f t="shared" si="1"/>
        <v>10534.619999999999</v>
      </c>
    </row>
    <row r="12" spans="1:14" ht="25.5" customHeight="1">
      <c r="A12" s="60" t="s">
        <v>53</v>
      </c>
      <c r="B12" s="58">
        <v>139.22999999999999</v>
      </c>
      <c r="C12" s="23">
        <v>139.22999999999999</v>
      </c>
      <c r="D12" s="23">
        <v>804.43</v>
      </c>
      <c r="E12" s="23"/>
      <c r="F12" s="23">
        <v>1923.82</v>
      </c>
      <c r="G12" s="59"/>
      <c r="H12" s="23"/>
      <c r="I12" s="23">
        <v>1765.39</v>
      </c>
      <c r="J12" s="23"/>
      <c r="K12" s="23"/>
      <c r="L12" s="23">
        <v>4058.23</v>
      </c>
      <c r="M12" s="23">
        <v>1660.55</v>
      </c>
      <c r="N12" s="17">
        <f t="shared" si="1"/>
        <v>10490.88</v>
      </c>
    </row>
    <row r="13" spans="1:14" ht="25.5" customHeight="1">
      <c r="A13" s="55" t="s">
        <v>54</v>
      </c>
      <c r="B13" s="23"/>
      <c r="C13" s="23">
        <v>5355.38</v>
      </c>
      <c r="D13" s="23">
        <v>2071.71</v>
      </c>
      <c r="E13" s="23">
        <v>1035.8599999999999</v>
      </c>
      <c r="F13" s="23">
        <v>1035.8599999999999</v>
      </c>
      <c r="G13" s="23"/>
      <c r="H13" s="23">
        <v>694.02</v>
      </c>
      <c r="I13" s="56">
        <v>1035.8599999999999</v>
      </c>
      <c r="J13" s="23">
        <v>3107.57</v>
      </c>
      <c r="K13" s="23">
        <v>2071.71</v>
      </c>
      <c r="L13" s="23">
        <v>2247.81</v>
      </c>
      <c r="M13" s="23"/>
      <c r="N13" s="17">
        <f t="shared" si="1"/>
        <v>18655.780000000002</v>
      </c>
    </row>
    <row r="14" spans="1:14" ht="25.5" customHeight="1">
      <c r="A14" s="57" t="s">
        <v>21</v>
      </c>
      <c r="B14" s="17">
        <f>B15+B16+B17+B18</f>
        <v>0</v>
      </c>
      <c r="C14" s="17">
        <f t="shared" ref="C14:M14" si="3">C15+C16+C17+C18</f>
        <v>1520.56</v>
      </c>
      <c r="D14" s="17">
        <f t="shared" si="3"/>
        <v>0</v>
      </c>
      <c r="E14" s="17">
        <f t="shared" si="3"/>
        <v>0</v>
      </c>
      <c r="F14" s="17">
        <f t="shared" si="3"/>
        <v>0</v>
      </c>
      <c r="G14" s="17">
        <f>G15+G16+G17</f>
        <v>0</v>
      </c>
      <c r="H14" s="17">
        <f>H15+H16+H17</f>
        <v>0</v>
      </c>
      <c r="I14" s="17">
        <f t="shared" si="3"/>
        <v>0</v>
      </c>
      <c r="J14" s="17">
        <f t="shared" si="3"/>
        <v>13668.5</v>
      </c>
      <c r="K14" s="28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1"/>
        <v>15189.06</v>
      </c>
    </row>
    <row r="15" spans="1:14" ht="25.5" customHeight="1">
      <c r="A15" s="55" t="s">
        <v>22</v>
      </c>
      <c r="B15" s="23"/>
      <c r="C15" s="23">
        <v>1520.56</v>
      </c>
      <c r="D15" s="23"/>
      <c r="E15" s="23"/>
      <c r="F15" s="23"/>
      <c r="G15" s="23"/>
      <c r="H15" s="23"/>
      <c r="I15" s="56"/>
      <c r="J15" s="23"/>
      <c r="K15" s="56"/>
      <c r="L15" s="23"/>
      <c r="M15" s="23"/>
      <c r="N15" s="17">
        <f t="shared" si="1"/>
        <v>1520.56</v>
      </c>
    </row>
    <row r="16" spans="1:14" ht="25.5" customHeight="1">
      <c r="A16" s="55" t="s">
        <v>23</v>
      </c>
      <c r="B16" s="23"/>
      <c r="C16" s="59"/>
      <c r="D16" s="23"/>
      <c r="E16" s="23"/>
      <c r="F16" s="23"/>
      <c r="G16" s="23"/>
      <c r="H16" s="23"/>
      <c r="I16" s="56"/>
      <c r="J16" s="23"/>
      <c r="K16" s="56"/>
      <c r="L16" s="23"/>
      <c r="M16" s="23"/>
      <c r="N16" s="17">
        <f t="shared" si="1"/>
        <v>0</v>
      </c>
    </row>
    <row r="17" spans="1:14" ht="25.5" customHeight="1">
      <c r="A17" s="60" t="s">
        <v>29</v>
      </c>
      <c r="B17" s="23"/>
      <c r="C17" s="59"/>
      <c r="D17" s="23"/>
      <c r="E17" s="23"/>
      <c r="F17" s="23"/>
      <c r="G17" s="23"/>
      <c r="H17" s="23"/>
      <c r="I17" s="56"/>
      <c r="J17" s="23">
        <v>13668.5</v>
      </c>
      <c r="K17" s="56"/>
      <c r="L17" s="23"/>
      <c r="M17" s="23"/>
      <c r="N17" s="17">
        <f t="shared" si="1"/>
        <v>13668.5</v>
      </c>
    </row>
    <row r="18" spans="1:14" ht="25.5" customHeight="1">
      <c r="A18" s="61" t="s">
        <v>44</v>
      </c>
      <c r="B18" s="23"/>
      <c r="C18" s="59"/>
      <c r="D18" s="23"/>
      <c r="E18" s="23"/>
      <c r="F18" s="23"/>
      <c r="G18" s="23">
        <v>9852.6</v>
      </c>
      <c r="H18" s="23"/>
      <c r="I18" s="23"/>
      <c r="J18" s="23"/>
      <c r="K18" s="56"/>
      <c r="L18" s="23"/>
      <c r="M18" s="23"/>
      <c r="N18" s="17">
        <f t="shared" si="1"/>
        <v>9852.6</v>
      </c>
    </row>
    <row r="19" spans="1:14" ht="25.5" customHeight="1">
      <c r="A19" s="57" t="s">
        <v>55</v>
      </c>
      <c r="B19" s="17">
        <f>B20+B21+B22</f>
        <v>5135.6899999999996</v>
      </c>
      <c r="C19" s="17">
        <f t="shared" ref="C19:M19" si="4">C20+C21+C22</f>
        <v>182.92999999999995</v>
      </c>
      <c r="D19" s="17">
        <f t="shared" si="4"/>
        <v>-3071.1099999999997</v>
      </c>
      <c r="E19" s="17">
        <f t="shared" si="4"/>
        <v>6324.93</v>
      </c>
      <c r="F19" s="17">
        <f t="shared" si="4"/>
        <v>5625.51</v>
      </c>
      <c r="G19" s="17">
        <f t="shared" si="4"/>
        <v>-190.37</v>
      </c>
      <c r="H19" s="17">
        <f t="shared" si="4"/>
        <v>12872.04</v>
      </c>
      <c r="I19" s="17">
        <f t="shared" si="4"/>
        <v>5105.3999999999996</v>
      </c>
      <c r="J19" s="17">
        <f t="shared" si="4"/>
        <v>-1144.5</v>
      </c>
      <c r="K19" s="28">
        <f t="shared" si="4"/>
        <v>6567.6</v>
      </c>
      <c r="L19" s="17">
        <f t="shared" si="4"/>
        <v>2309.4</v>
      </c>
      <c r="M19" s="17">
        <f t="shared" si="4"/>
        <v>-2374.1999999999998</v>
      </c>
      <c r="N19" s="17">
        <f t="shared" si="1"/>
        <v>37343.320000000007</v>
      </c>
    </row>
    <row r="20" spans="1:14" ht="25.5" customHeight="1">
      <c r="A20" s="55" t="s">
        <v>56</v>
      </c>
      <c r="B20" s="23">
        <v>1511.36</v>
      </c>
      <c r="C20" s="23">
        <v>799.92</v>
      </c>
      <c r="D20" s="23">
        <v>641.15</v>
      </c>
      <c r="E20" s="23">
        <v>1231.3900000000001</v>
      </c>
      <c r="F20" s="23">
        <v>1231.3900000000001</v>
      </c>
      <c r="G20" s="23">
        <v>678.72</v>
      </c>
      <c r="H20" s="23">
        <v>1635</v>
      </c>
      <c r="I20" s="56">
        <v>1635</v>
      </c>
      <c r="J20" s="23">
        <v>631.5</v>
      </c>
      <c r="K20" s="56">
        <v>1110</v>
      </c>
      <c r="L20" s="23">
        <v>2175</v>
      </c>
      <c r="M20" s="23">
        <v>1065</v>
      </c>
      <c r="N20" s="17">
        <f t="shared" si="1"/>
        <v>14345.43</v>
      </c>
    </row>
    <row r="21" spans="1:14" ht="25.5" customHeight="1">
      <c r="A21" s="55" t="s">
        <v>57</v>
      </c>
      <c r="B21" s="23">
        <v>2683.01</v>
      </c>
      <c r="C21" s="59">
        <v>-118.37</v>
      </c>
      <c r="D21" s="16">
        <v>-3136.75</v>
      </c>
      <c r="E21" s="23">
        <v>2495.59</v>
      </c>
      <c r="F21" s="23">
        <v>-680.62</v>
      </c>
      <c r="G21" s="23"/>
      <c r="H21" s="23">
        <v>2071.44</v>
      </c>
      <c r="I21" s="56"/>
      <c r="J21" s="23"/>
      <c r="K21" s="56"/>
      <c r="L21" s="23"/>
      <c r="M21" s="23"/>
      <c r="N21" s="17">
        <f t="shared" si="1"/>
        <v>3314.3000000000006</v>
      </c>
    </row>
    <row r="22" spans="1:14" ht="25.5" customHeight="1">
      <c r="A22" s="60" t="s">
        <v>58</v>
      </c>
      <c r="B22" s="23">
        <v>941.32</v>
      </c>
      <c r="C22" s="59">
        <v>-498.62</v>
      </c>
      <c r="D22" s="23">
        <v>-575.51</v>
      </c>
      <c r="E22" s="23">
        <v>2597.9499999999998</v>
      </c>
      <c r="F22" s="23">
        <v>5074.74</v>
      </c>
      <c r="G22" s="23">
        <v>-869.09</v>
      </c>
      <c r="H22" s="23">
        <v>9165.6</v>
      </c>
      <c r="I22" s="56">
        <v>3470.4</v>
      </c>
      <c r="J22" s="23">
        <v>-1776</v>
      </c>
      <c r="K22" s="56">
        <v>5457.6</v>
      </c>
      <c r="L22" s="16">
        <v>134.4</v>
      </c>
      <c r="M22" s="23">
        <v>-3439.2</v>
      </c>
      <c r="N22" s="17">
        <f t="shared" si="1"/>
        <v>19683.59</v>
      </c>
    </row>
    <row r="23" spans="1:14" ht="25.5" customHeight="1">
      <c r="A23" s="61" t="s">
        <v>60</v>
      </c>
      <c r="B23" s="17">
        <v>5651.56</v>
      </c>
      <c r="C23" s="62">
        <v>5651.56</v>
      </c>
      <c r="D23" s="17">
        <v>5651.56</v>
      </c>
      <c r="E23" s="17">
        <v>5651.56</v>
      </c>
      <c r="F23" s="17">
        <v>5651.56</v>
      </c>
      <c r="G23" s="17">
        <v>5651.56</v>
      </c>
      <c r="H23" s="17"/>
      <c r="I23" s="28"/>
      <c r="J23" s="17"/>
      <c r="K23" s="28"/>
      <c r="L23" s="17"/>
      <c r="M23" s="17"/>
      <c r="N23" s="17">
        <f t="shared" si="1"/>
        <v>33909.360000000001</v>
      </c>
    </row>
    <row r="24" spans="1:14" ht="25.5" customHeight="1">
      <c r="A24" s="57" t="s">
        <v>61</v>
      </c>
      <c r="B24" s="17">
        <v>13136.97</v>
      </c>
      <c r="C24" s="17">
        <v>13142.36</v>
      </c>
      <c r="D24" s="17">
        <v>13142.36</v>
      </c>
      <c r="E24" s="17">
        <v>13142.36</v>
      </c>
      <c r="F24" s="17">
        <v>13142.36</v>
      </c>
      <c r="G24" s="17">
        <v>13142.36</v>
      </c>
      <c r="H24" s="17">
        <v>13142.36</v>
      </c>
      <c r="I24" s="17">
        <v>13063.05</v>
      </c>
      <c r="J24" s="17">
        <v>12904.81</v>
      </c>
      <c r="K24" s="17">
        <v>13063.05</v>
      </c>
      <c r="L24" s="17">
        <v>13063.05</v>
      </c>
      <c r="M24" s="17">
        <v>13063.05</v>
      </c>
      <c r="N24" s="17">
        <f t="shared" si="1"/>
        <v>157148.13999999998</v>
      </c>
    </row>
    <row r="25" spans="1:14" ht="21.75" customHeight="1">
      <c r="A25" s="57" t="s">
        <v>24</v>
      </c>
      <c r="B25" s="28">
        <f t="shared" ref="B25:M25" si="5">B4+B9+B14+B18+B19+B24+B23</f>
        <v>47505.569999999992</v>
      </c>
      <c r="C25" s="17">
        <f t="shared" si="5"/>
        <v>50185.119999999995</v>
      </c>
      <c r="D25" s="17">
        <f t="shared" si="5"/>
        <v>46160.039999999994</v>
      </c>
      <c r="E25" s="17">
        <f>E4+E9+E14+E18+E19+E24+E23</f>
        <v>49081.189999999995</v>
      </c>
      <c r="F25" s="17">
        <f>F4+F9+F14+F18+F19+F24+F23</f>
        <v>50262.13</v>
      </c>
      <c r="G25" s="17">
        <f t="shared" si="5"/>
        <v>50316.7</v>
      </c>
      <c r="H25" s="17">
        <f t="shared" si="5"/>
        <v>51494.39</v>
      </c>
      <c r="I25" s="17">
        <f>I4+I9+I14+I19+I23+I24</f>
        <v>42963</v>
      </c>
      <c r="J25" s="17">
        <f>J4+J9+J14+J19+J23+J24</f>
        <v>61615.799999999996</v>
      </c>
      <c r="K25" s="17">
        <f t="shared" si="5"/>
        <v>46639.59</v>
      </c>
      <c r="L25" s="17">
        <f t="shared" si="5"/>
        <v>44714.59</v>
      </c>
      <c r="M25" s="17">
        <f t="shared" si="5"/>
        <v>48607.680000000008</v>
      </c>
      <c r="N25" s="17">
        <f>N4+N9+N14+N18+N19+N24+N23</f>
        <v>589545.79999999993</v>
      </c>
    </row>
    <row r="26" spans="1:14">
      <c r="A26" s="76" t="s">
        <v>63</v>
      </c>
      <c r="B26" s="77"/>
      <c r="C26" s="77"/>
      <c r="D26" s="52"/>
      <c r="E26" s="52"/>
      <c r="F26" s="52"/>
      <c r="G26" s="52"/>
      <c r="H26" s="52"/>
      <c r="I26" s="52"/>
      <c r="J26" s="52"/>
      <c r="K26" s="52"/>
      <c r="L26" s="77" t="s">
        <v>27</v>
      </c>
      <c r="M26" s="77"/>
      <c r="N26" s="77"/>
    </row>
    <row r="27" spans="1:14">
      <c r="A27" s="63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>
      <c r="A28" s="77" t="s">
        <v>26</v>
      </c>
      <c r="B28" s="77"/>
      <c r="C28" s="77"/>
      <c r="D28" s="52"/>
      <c r="E28" s="52"/>
      <c r="F28" s="52"/>
      <c r="G28" s="52"/>
      <c r="H28" s="52"/>
      <c r="I28" s="52"/>
      <c r="J28" s="52"/>
      <c r="K28" s="52"/>
      <c r="L28" s="77" t="s">
        <v>32</v>
      </c>
      <c r="M28" s="77"/>
      <c r="N28" s="77"/>
    </row>
    <row r="29" spans="1:14">
      <c r="A29" s="63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</sheetData>
  <mergeCells count="5">
    <mergeCell ref="A1:N1"/>
    <mergeCell ref="A26:C26"/>
    <mergeCell ref="A28:C28"/>
    <mergeCell ref="L26:N26"/>
    <mergeCell ref="L28:N28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C24" sqref="C24"/>
    </sheetView>
  </sheetViews>
  <sheetFormatPr defaultRowHeight="15"/>
  <cols>
    <col min="1" max="1" width="4.85546875" customWidth="1"/>
    <col min="2" max="2" width="6.140625" customWidth="1"/>
    <col min="3" max="3" width="41.140625" customWidth="1"/>
    <col min="4" max="4" width="13.140625" customWidth="1"/>
    <col min="5" max="5" width="17.42578125" customWidth="1"/>
  </cols>
  <sheetData>
    <row r="1" spans="1:5">
      <c r="B1" s="2" t="s">
        <v>45</v>
      </c>
      <c r="C1" s="2"/>
    </row>
    <row r="2" spans="1:5">
      <c r="C2" t="s">
        <v>42</v>
      </c>
    </row>
    <row r="3" spans="1:5">
      <c r="B3" t="s">
        <v>33</v>
      </c>
    </row>
    <row r="4" spans="1:5">
      <c r="A4" s="33" t="s">
        <v>34</v>
      </c>
      <c r="B4" s="35" t="s">
        <v>34</v>
      </c>
      <c r="C4" s="35"/>
      <c r="D4" s="35" t="s">
        <v>35</v>
      </c>
      <c r="E4" s="35" t="s">
        <v>36</v>
      </c>
    </row>
    <row r="5" spans="1:5">
      <c r="A5" s="34" t="s">
        <v>37</v>
      </c>
      <c r="B5" s="36" t="s">
        <v>38</v>
      </c>
      <c r="C5" s="36" t="s">
        <v>39</v>
      </c>
      <c r="D5" s="36" t="s">
        <v>40</v>
      </c>
      <c r="E5" s="36" t="s">
        <v>41</v>
      </c>
    </row>
    <row r="6" spans="1:5">
      <c r="A6" s="31">
        <v>1</v>
      </c>
      <c r="B6" s="31"/>
      <c r="C6" s="16"/>
      <c r="D6" s="32"/>
      <c r="E6" s="31"/>
    </row>
    <row r="7" spans="1:5">
      <c r="A7" s="31">
        <v>2</v>
      </c>
      <c r="B7" s="31"/>
      <c r="C7" s="16"/>
      <c r="D7" s="32"/>
      <c r="E7" s="31"/>
    </row>
    <row r="8" spans="1:5">
      <c r="A8" s="31">
        <v>3</v>
      </c>
      <c r="B8" s="31"/>
      <c r="C8" s="16"/>
      <c r="D8" s="32"/>
      <c r="E8" s="31"/>
    </row>
    <row r="9" spans="1:5">
      <c r="A9" s="31"/>
      <c r="B9" s="31"/>
      <c r="C9" s="16"/>
      <c r="D9" s="32"/>
      <c r="E9" s="31"/>
    </row>
    <row r="10" spans="1:5">
      <c r="A10" s="31"/>
      <c r="B10" s="31"/>
      <c r="C10" s="16"/>
      <c r="D10" s="32"/>
      <c r="E10" s="31"/>
    </row>
    <row r="11" spans="1:5">
      <c r="A11" s="31"/>
      <c r="B11" s="31"/>
      <c r="C11" s="16"/>
      <c r="D11" s="32"/>
      <c r="E11" s="31"/>
    </row>
    <row r="12" spans="1:5">
      <c r="A12" s="31"/>
      <c r="B12" s="31"/>
      <c r="C12" s="16"/>
      <c r="D12" s="32"/>
      <c r="E12" s="31"/>
    </row>
    <row r="13" spans="1:5">
      <c r="A13" s="31"/>
      <c r="B13" s="31"/>
      <c r="C13" s="16"/>
      <c r="D13" s="32"/>
      <c r="E13" s="31"/>
    </row>
    <row r="14" spans="1:5">
      <c r="A14" s="31"/>
      <c r="B14" s="31"/>
      <c r="C14" s="16"/>
      <c r="D14" s="32"/>
      <c r="E14" s="31"/>
    </row>
    <row r="15" spans="1:5">
      <c r="A15" s="31"/>
      <c r="B15" s="31"/>
      <c r="C15" s="16"/>
      <c r="D15" s="32"/>
      <c r="E15" s="31"/>
    </row>
    <row r="16" spans="1:5">
      <c r="A16" s="31"/>
      <c r="B16" s="31"/>
      <c r="C16" s="16"/>
      <c r="D16" s="32"/>
      <c r="E16" s="31"/>
    </row>
    <row r="17" spans="1:5">
      <c r="A17" s="31"/>
      <c r="B17" s="31"/>
      <c r="C17" s="16"/>
      <c r="D17" s="32"/>
      <c r="E17" s="31"/>
    </row>
    <row r="18" spans="1:5">
      <c r="A18" s="31"/>
      <c r="B18" s="31"/>
      <c r="C18" s="16"/>
      <c r="D18" s="32"/>
      <c r="E18" s="31"/>
    </row>
    <row r="19" spans="1:5">
      <c r="A19" s="31"/>
      <c r="B19" s="31"/>
      <c r="C19" s="16"/>
      <c r="D19" s="32"/>
      <c r="E19" s="31"/>
    </row>
    <row r="20" spans="1:5">
      <c r="A20" s="31"/>
      <c r="B20" s="31"/>
      <c r="C20" s="16"/>
      <c r="D20" s="32"/>
      <c r="E20" s="31"/>
    </row>
    <row r="21" spans="1:5">
      <c r="A21" s="31"/>
      <c r="B21" s="31"/>
      <c r="C21" s="16"/>
      <c r="D21" s="32"/>
      <c r="E21" s="31"/>
    </row>
    <row r="22" spans="1:5">
      <c r="A22" s="31"/>
      <c r="B22" s="31"/>
      <c r="C22" s="16"/>
      <c r="D22" s="32"/>
      <c r="E22" s="31"/>
    </row>
    <row r="23" spans="1:5">
      <c r="A23" s="31"/>
      <c r="B23" s="31"/>
      <c r="C23" s="16"/>
      <c r="D23" s="32"/>
      <c r="E23" s="31"/>
    </row>
    <row r="24" spans="1:5">
      <c r="A24" s="31"/>
      <c r="B24" s="31"/>
      <c r="C24" s="16"/>
      <c r="D24" s="32"/>
      <c r="E24" s="31"/>
    </row>
    <row r="25" spans="1:5">
      <c r="A25" s="31"/>
      <c r="B25" s="31"/>
      <c r="C25" s="16"/>
      <c r="D25" s="32"/>
      <c r="E25" s="31"/>
    </row>
    <row r="26" spans="1:5">
      <c r="A26" s="31"/>
      <c r="B26" s="31"/>
      <c r="C26" s="16"/>
      <c r="D26" s="32"/>
      <c r="E26" s="31"/>
    </row>
    <row r="27" spans="1:5">
      <c r="A27" s="31"/>
      <c r="B27" s="31"/>
      <c r="C27" s="16"/>
      <c r="D27" s="32"/>
      <c r="E27" s="31"/>
    </row>
    <row r="28" spans="1:5">
      <c r="A28" s="31"/>
      <c r="B28" s="31"/>
      <c r="C28" s="16"/>
      <c r="D28" s="32"/>
      <c r="E28" s="31"/>
    </row>
    <row r="29" spans="1:5">
      <c r="A29" s="31"/>
      <c r="B29" s="31"/>
      <c r="C29" s="16"/>
      <c r="D29" s="31"/>
      <c r="E29" s="31"/>
    </row>
    <row r="30" spans="1:5">
      <c r="A30" s="31"/>
      <c r="B30" s="31"/>
      <c r="C30" s="16"/>
      <c r="D30" s="31"/>
      <c r="E30" s="31"/>
    </row>
    <row r="31" spans="1:5">
      <c r="A31" s="30"/>
      <c r="B31" s="30"/>
      <c r="D31" s="30"/>
      <c r="E31" s="30"/>
    </row>
    <row r="32" spans="1:5">
      <c r="A32" s="30"/>
      <c r="B32" s="30"/>
      <c r="D32" s="30"/>
      <c r="E32" s="30"/>
    </row>
    <row r="33" spans="1:5">
      <c r="A33" s="30"/>
      <c r="B33" s="30"/>
      <c r="D33" s="30"/>
      <c r="E33" s="30"/>
    </row>
    <row r="34" spans="1:5">
      <c r="D34" s="30"/>
      <c r="E34" s="30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D8" sqref="D8"/>
    </sheetView>
  </sheetViews>
  <sheetFormatPr defaultRowHeight="15"/>
  <cols>
    <col min="1" max="1" width="4.7109375" customWidth="1"/>
    <col min="2" max="2" width="54.5703125" customWidth="1"/>
    <col min="3" max="3" width="10" customWidth="1"/>
    <col min="4" max="4" width="10.5703125" customWidth="1"/>
  </cols>
  <sheetData>
    <row r="1" spans="1:4" ht="15.75">
      <c r="A1" s="4"/>
      <c r="B1" s="72" t="s">
        <v>65</v>
      </c>
      <c r="C1" s="72"/>
      <c r="D1" s="72"/>
    </row>
    <row r="2" spans="1:4" ht="15.75">
      <c r="A2" s="4"/>
      <c r="B2" s="6" t="s">
        <v>6</v>
      </c>
      <c r="C2" s="4"/>
      <c r="D2" s="4"/>
    </row>
    <row r="3" spans="1:4">
      <c r="A3" s="4"/>
      <c r="B3" s="71" t="s">
        <v>43</v>
      </c>
      <c r="C3" s="71"/>
      <c r="D3" s="71"/>
    </row>
    <row r="4" spans="1:4" ht="26.25">
      <c r="A4" s="8"/>
      <c r="B4" s="10" t="s">
        <v>0</v>
      </c>
      <c r="C4" s="10" t="s">
        <v>1</v>
      </c>
      <c r="D4" s="10" t="s">
        <v>25</v>
      </c>
    </row>
    <row r="5" spans="1:4">
      <c r="A5" s="39"/>
      <c r="B5" s="39" t="s">
        <v>12</v>
      </c>
      <c r="C5" s="39"/>
      <c r="D5" s="39"/>
    </row>
    <row r="6" spans="1:4">
      <c r="A6" s="45">
        <v>1</v>
      </c>
      <c r="B6" s="45" t="s">
        <v>77</v>
      </c>
      <c r="C6" s="45">
        <v>5400</v>
      </c>
      <c r="D6" s="46"/>
    </row>
    <row r="7" spans="1:4">
      <c r="A7" s="46">
        <v>2</v>
      </c>
      <c r="B7" s="38" t="s">
        <v>78</v>
      </c>
      <c r="C7" s="45">
        <v>4452.6000000000004</v>
      </c>
      <c r="D7" s="46"/>
    </row>
    <row r="8" spans="1:4">
      <c r="A8" s="45"/>
      <c r="B8" s="38" t="s">
        <v>68</v>
      </c>
      <c r="C8" s="45">
        <f>SUM(C6:C7)</f>
        <v>9852.6</v>
      </c>
      <c r="D8" s="46">
        <v>9852.6</v>
      </c>
    </row>
    <row r="9" spans="1:4">
      <c r="A9" s="45"/>
      <c r="B9" s="45"/>
      <c r="C9" s="45"/>
      <c r="D9" s="46"/>
    </row>
    <row r="10" spans="1:4">
      <c r="A10" s="45"/>
      <c r="B10" s="47"/>
      <c r="C10" s="45"/>
      <c r="D10" s="46"/>
    </row>
    <row r="11" spans="1:4">
      <c r="A11" s="45"/>
      <c r="B11" s="64"/>
      <c r="C11" s="45"/>
      <c r="D11" s="46"/>
    </row>
    <row r="12" spans="1:4">
      <c r="A12" s="45"/>
      <c r="B12" s="65"/>
      <c r="C12" s="45"/>
      <c r="D12" s="45"/>
    </row>
    <row r="13" spans="1:4">
      <c r="A13" s="45"/>
      <c r="B13" s="66"/>
      <c r="C13" s="45"/>
      <c r="D13" s="46"/>
    </row>
    <row r="14" spans="1:4">
      <c r="A14" s="45"/>
      <c r="B14" s="65"/>
      <c r="C14" s="46"/>
      <c r="D14" s="46"/>
    </row>
    <row r="15" spans="1:4">
      <c r="A15" s="46"/>
      <c r="B15" s="38"/>
      <c r="C15" s="45"/>
      <c r="D15" s="46"/>
    </row>
    <row r="16" spans="1:4">
      <c r="A16" s="45"/>
      <c r="B16" s="45"/>
      <c r="C16" s="45"/>
      <c r="D16" s="45"/>
    </row>
    <row r="17" spans="1:4">
      <c r="A17" s="46"/>
      <c r="B17" s="46"/>
      <c r="C17" s="46"/>
      <c r="D17" s="46"/>
    </row>
    <row r="18" spans="1:4">
      <c r="A18" s="45"/>
      <c r="B18" s="44"/>
      <c r="C18" s="45"/>
      <c r="D18" s="45"/>
    </row>
    <row r="19" spans="1:4">
      <c r="A19" s="45"/>
      <c r="B19" s="65"/>
      <c r="C19" s="46"/>
      <c r="D19" s="46"/>
    </row>
    <row r="20" spans="1:4">
      <c r="A20" s="45"/>
      <c r="B20" s="65"/>
      <c r="C20" s="45"/>
      <c r="D20" s="45"/>
    </row>
    <row r="21" spans="1:4">
      <c r="A21" s="45"/>
      <c r="B21" s="66"/>
      <c r="C21" s="45"/>
      <c r="D21" s="45"/>
    </row>
    <row r="22" spans="1:4">
      <c r="A22" s="67"/>
      <c r="B22" s="67"/>
      <c r="C22" s="67"/>
      <c r="D22" s="67"/>
    </row>
    <row r="23" spans="1:4">
      <c r="A23" s="67"/>
      <c r="B23" s="67"/>
      <c r="C23" s="67"/>
      <c r="D23" s="67"/>
    </row>
    <row r="24" spans="1:4">
      <c r="A24" s="67"/>
      <c r="B24" s="67"/>
      <c r="C24" s="67"/>
      <c r="D24" s="67"/>
    </row>
    <row r="25" spans="1:4">
      <c r="A25" s="67"/>
      <c r="B25" s="67"/>
      <c r="C25" s="67"/>
      <c r="D25" s="67"/>
    </row>
    <row r="26" spans="1:4">
      <c r="A26" s="67"/>
      <c r="B26" s="67"/>
      <c r="C26" s="67"/>
      <c r="D26" s="67"/>
    </row>
    <row r="27" spans="1:4">
      <c r="A27" s="67"/>
      <c r="B27" s="67"/>
      <c r="C27" s="67"/>
      <c r="D27" s="6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 расчет</vt:lpstr>
      <vt:lpstr>заявления</vt:lpstr>
      <vt:lpstr>дополн.раб.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2018-01-15T09:01:19Z</cp:lastPrinted>
  <dcterms:created xsi:type="dcterms:W3CDTF">2011-07-25T05:21:17Z</dcterms:created>
  <dcterms:modified xsi:type="dcterms:W3CDTF">2020-03-02T03:46:50Z</dcterms:modified>
</cp:coreProperties>
</file>