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activeTab="6"/>
  </bookViews>
  <sheets>
    <sheet name="ТО конструкт.эл." sheetId="2" r:id="rId1"/>
    <sheet name="ТО эл.оборуд." sheetId="6" r:id="rId2"/>
    <sheet name="ТО ин.оборуд." sheetId="1" r:id="rId3"/>
    <sheet name="ТР конструкт.эл" sheetId="3" r:id="rId4"/>
    <sheet name="ТР инж.об." sheetId="4" r:id="rId5"/>
    <sheet name="ТР эл.оборуд." sheetId="7" r:id="rId6"/>
    <sheet name="Лиц.счет. Св. расчет" sheetId="5" r:id="rId7"/>
    <sheet name="допол.раб." sheetId="8" r:id="rId8"/>
    <sheet name="заявл" sheetId="9" r:id="rId9"/>
  </sheets>
  <calcPr calcId="124519"/>
</workbook>
</file>

<file path=xl/calcChain.xml><?xml version="1.0" encoding="utf-8"?>
<calcChain xmlns="http://schemas.openxmlformats.org/spreadsheetml/2006/main">
  <c r="D29" i="6"/>
  <c r="D49" i="1"/>
  <c r="C49"/>
  <c r="D37" i="2"/>
  <c r="C37"/>
  <c r="D27" i="6"/>
  <c r="C44" i="1"/>
  <c r="D44" s="1"/>
  <c r="D33" i="2"/>
  <c r="C33"/>
  <c r="D25" i="6"/>
  <c r="D38" i="1"/>
  <c r="C38"/>
  <c r="D26" i="2"/>
  <c r="C26"/>
  <c r="D29" i="1"/>
  <c r="C29"/>
  <c r="D20" i="2"/>
  <c r="C20"/>
  <c r="D24" i="1"/>
  <c r="D23" i="6"/>
  <c r="D22" i="1"/>
  <c r="C22"/>
  <c r="D16" i="2"/>
  <c r="D18" i="1"/>
  <c r="D16"/>
  <c r="D19" i="6"/>
  <c r="D21" s="1"/>
  <c r="D14" i="1"/>
  <c r="C14"/>
  <c r="D17" i="6"/>
  <c r="C17"/>
  <c r="D10" i="1"/>
  <c r="D14" i="2"/>
  <c r="D13" i="6"/>
  <c r="C13"/>
  <c r="D8" i="1"/>
  <c r="N13" i="5"/>
  <c r="N12"/>
  <c r="N11"/>
  <c r="N10"/>
  <c r="N8"/>
  <c r="N7"/>
  <c r="N6"/>
  <c r="N5"/>
  <c r="D12" i="2"/>
  <c r="C12"/>
  <c r="C9" i="6"/>
  <c r="C8" i="2"/>
  <c r="M4" i="5"/>
  <c r="L4"/>
  <c r="K4"/>
  <c r="J4"/>
  <c r="I4"/>
  <c r="H4"/>
  <c r="G4"/>
  <c r="F4"/>
  <c r="E4"/>
  <c r="D4"/>
  <c r="C4"/>
  <c r="N23"/>
  <c r="N22"/>
  <c r="N21"/>
  <c r="N20"/>
  <c r="M19"/>
  <c r="L19"/>
  <c r="K19"/>
  <c r="J19"/>
  <c r="I19"/>
  <c r="H19"/>
  <c r="G19"/>
  <c r="F19"/>
  <c r="E19"/>
  <c r="D19"/>
  <c r="C19"/>
  <c r="B19"/>
  <c r="N4" l="1"/>
  <c r="N19"/>
  <c r="N18"/>
  <c r="N17"/>
  <c r="M14"/>
  <c r="L14"/>
  <c r="K14"/>
  <c r="J14"/>
  <c r="I14"/>
  <c r="H14"/>
  <c r="G14"/>
  <c r="F14"/>
  <c r="E14"/>
  <c r="D14"/>
  <c r="C14"/>
  <c r="M9"/>
  <c r="M25" s="1"/>
  <c r="L9"/>
  <c r="K9"/>
  <c r="J9"/>
  <c r="J25" s="1"/>
  <c r="I9"/>
  <c r="H9"/>
  <c r="G9"/>
  <c r="F9"/>
  <c r="F25" s="1"/>
  <c r="E9"/>
  <c r="D9"/>
  <c r="D25" s="1"/>
  <c r="C9"/>
  <c r="B14"/>
  <c r="B9"/>
  <c r="B4"/>
  <c r="L25" l="1"/>
  <c r="E25"/>
  <c r="K25"/>
  <c r="B25"/>
  <c r="I25"/>
  <c r="H25"/>
  <c r="G25"/>
  <c r="C25"/>
  <c r="N24" l="1"/>
  <c r="N15" l="1"/>
  <c r="N16" l="1"/>
  <c r="N9"/>
  <c r="N14"/>
  <c r="N25" l="1"/>
</calcChain>
</file>

<file path=xl/sharedStrings.xml><?xml version="1.0" encoding="utf-8"?>
<sst xmlns="http://schemas.openxmlformats.org/spreadsheetml/2006/main" count="200" uniqueCount="105">
  <si>
    <t>Перечень работ</t>
  </si>
  <si>
    <t>Сумма</t>
  </si>
  <si>
    <t>Январь</t>
  </si>
  <si>
    <t>Март</t>
  </si>
  <si>
    <t>Советская, 3а</t>
  </si>
  <si>
    <t>2.Техническое обслуживание конструктивных элементов</t>
  </si>
  <si>
    <t>Советская 3а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</si>
  <si>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</si>
  <si>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</si>
  <si>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</si>
  <si>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</si>
  <si>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</si>
  <si>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</si>
  <si>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</si>
  <si>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</si>
  <si>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</si>
  <si>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</si>
  <si>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</si>
  <si>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</si>
  <si>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</si>
  <si>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</si>
  <si>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</si>
  <si>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АДС</t>
  </si>
  <si>
    <t>3. Текущий ремонт:</t>
  </si>
  <si>
    <t>ВСЕГО</t>
  </si>
  <si>
    <t>3.Текущий ремонт конструктивных элементов</t>
  </si>
  <si>
    <t>С начала года</t>
  </si>
  <si>
    <t>Гл. бухгалтер</t>
  </si>
  <si>
    <t>Кудин Ю.С.</t>
  </si>
  <si>
    <t>-эл.оборудование</t>
  </si>
  <si>
    <t>Кузмичева Е.А.</t>
  </si>
  <si>
    <t>3.Техническое обслуживание электрооборудования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</si>
  <si>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</si>
  <si>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</si>
  <si>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</si>
  <si>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</si>
  <si>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</si>
  <si>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</si>
  <si>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</si>
  <si>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</si>
  <si>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</si>
  <si>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Советская,3а</t>
  </si>
  <si>
    <t>Дополнительные работы</t>
  </si>
  <si>
    <t>Текущий ремонт эл.оборудования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</si>
  <si>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</si>
  <si>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</si>
  <si>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</si>
  <si>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</si>
  <si>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</si>
  <si>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</si>
  <si>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</si>
  <si>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1. Содержание общ. имущества:</t>
  </si>
  <si>
    <t xml:space="preserve">  - санитарная уборка лестничных клеток</t>
  </si>
  <si>
    <t>вывоз крупногабаритного мусора</t>
  </si>
  <si>
    <t>уборка придомовой территории</t>
  </si>
  <si>
    <t>Очистка дорог</t>
  </si>
  <si>
    <t xml:space="preserve">  - конструктивные элементы</t>
  </si>
  <si>
    <t xml:space="preserve">  - инженерного оборудования</t>
  </si>
  <si>
    <t xml:space="preserve">  - конструктивных элементов</t>
  </si>
  <si>
    <t>-эл.оборудования</t>
  </si>
  <si>
    <t>4.Дополнительные работы</t>
  </si>
  <si>
    <t>Техобслуживание и снятие показаний общедомов.теплосчетчика</t>
  </si>
  <si>
    <t>Сбор показаний общедомового прибора учета эл.энергии</t>
  </si>
  <si>
    <t>Директор ООО УК "Аркада"</t>
  </si>
  <si>
    <t>Лицевой счет. Сводный расчет  2019г</t>
  </si>
  <si>
    <t>Лицевой счёт 2019г.</t>
  </si>
  <si>
    <t>Лицевой счёт 2019г</t>
  </si>
  <si>
    <t>Лицевой счёт  2019г</t>
  </si>
  <si>
    <t>Уборка снега и наледи с крыши</t>
  </si>
  <si>
    <t>Итого:</t>
  </si>
  <si>
    <t>Под.№3.Ремонт светильника, замена эл.ламп</t>
  </si>
  <si>
    <t>Под.№1.Ремонт светильника, замена эл.ламп</t>
  </si>
  <si>
    <t>Очистка крыши от снега и наледи</t>
  </si>
  <si>
    <t>Уборка снега и наледи с подъездных козырьков</t>
  </si>
  <si>
    <t>Под.№2.Ремонт светильника, замена эл.ламп</t>
  </si>
  <si>
    <t>Отключение подъездного отопления</t>
  </si>
  <si>
    <t>Под.№1-4.ППР эл.щитов, замена эл.ламп</t>
  </si>
  <si>
    <t>Под.№2.Замена эл.лампы</t>
  </si>
  <si>
    <t>Придомовая территория.Окрашивание контейнеров</t>
  </si>
  <si>
    <t>Под.№4.Ремонт крыльца</t>
  </si>
  <si>
    <t>Подвал.Демонтаж ПРЭМ для поверки</t>
  </si>
  <si>
    <t>Переоформление документов о присоединении к эл.сетям</t>
  </si>
  <si>
    <t>Проведение дератизационных работ</t>
  </si>
  <si>
    <t>Проведение дезинсекционных работ</t>
  </si>
  <si>
    <t>Поверка теплосчетчика с преобразователями</t>
  </si>
  <si>
    <t>Монтаж ПРЭМ, запуск отопления</t>
  </si>
  <si>
    <t>Проведение дератизационных работ  (сентябрь)</t>
  </si>
  <si>
    <t>Проведение дезинсекционных работ  (сентябрь)</t>
  </si>
  <si>
    <t>Осмотр подвала с целью выявления и устранения утечек</t>
  </si>
  <si>
    <t>Подвал.Замена тройника на стояке ГВС.Прочистка канализации</t>
  </si>
  <si>
    <t>Развоздушивание системы отопления</t>
  </si>
  <si>
    <t>Под.№1.Закрепление прибора отопления</t>
  </si>
  <si>
    <t>Под.№4.Замена м/схемы и эл.лампы</t>
  </si>
  <si>
    <t>Закрытие подвальных окон</t>
  </si>
  <si>
    <t>Уборка сосулек и снежных шапок с крыши дома</t>
  </si>
  <si>
    <t>Закрытин вентиляционного продуха в подвале</t>
  </si>
  <si>
    <t>Кв.№18.Прочистка вентиляции</t>
  </si>
  <si>
    <t>Подвал.Прочистка фильтров, промывка системы отопления</t>
  </si>
  <si>
    <t>Запуск подъездного отопления</t>
  </si>
  <si>
    <t>Прочистка и отогре выпуска канализационных труб 6шт.</t>
  </si>
  <si>
    <t>ППР электрощитов и ВРУ</t>
  </si>
  <si>
    <t>Под.№1.Окраска стен тамбура водоэмульс.краской</t>
  </si>
  <si>
    <t>Уборка снега и сосулек с крыши дома</t>
  </si>
  <si>
    <t>Подвал.Под.№1.Замена канализационного стояка</t>
  </si>
  <si>
    <t>Под.№2.Замена эл.лампы в тамбуре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</si>
</sst>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Fill="1" applyBorder="1"/>
    <xf numFmtId="0" fontId="0" fillId="0" borderId="7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Border="1"/>
    <xf numFmtId="0" fontId="0" fillId="0" borderId="1" xfId="0" applyBorder="1" applyAlignment="1">
      <alignment horizontal="left" wrapText="1"/>
    </xf>
    <xf numFmtId="2" fontId="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0" fillId="0" borderId="6" xfId="0" applyFont="1" applyBorder="1"/>
    <xf numFmtId="0" fontId="3" fillId="0" borderId="0" xfId="0" applyFont="1"/>
    <xf numFmtId="2" fontId="4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7" fillId="0" borderId="1" xfId="0" applyFont="1" applyBorder="1"/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6" fillId="0" borderId="1" xfId="0" applyFont="1" applyBorder="1"/>
    <xf numFmtId="0" fontId="9" fillId="0" borderId="1" xfId="0" applyFont="1" applyBorder="1"/>
    <xf numFmtId="2" fontId="7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/>
    <xf numFmtId="49" fontId="0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2" borderId="1" xfId="0" applyFont="1" applyFill="1" applyBorder="1"/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B35" sqref="B35:C36"/>
    </sheetView>
  </sheetViews>
  <sheetFormatPr defaultRowHeight="15"/>
  <cols>
    <col min="1" max="1" width="4" style="12" customWidth="1"/>
    <col min="2" max="2" width="52.140625" customWidth="1"/>
    <col min="4" max="4" width="12.42578125" customWidth="1"/>
  </cols>
  <sheetData>
    <row r="1" spans="1:8" ht="21">
      <c r="A1" s="10"/>
      <c r="B1" s="84" t="s">
        <v>65</v>
      </c>
      <c r="C1" s="84"/>
      <c r="D1" s="84"/>
      <c r="E1" s="6"/>
      <c r="F1" s="6"/>
      <c r="G1" s="6"/>
      <c r="H1" s="6"/>
    </row>
    <row r="2" spans="1:8" ht="15.75">
      <c r="A2" s="10"/>
      <c r="B2" s="3" t="s">
        <v>6</v>
      </c>
      <c r="C2" s="1"/>
      <c r="D2" s="1"/>
      <c r="E2" s="1"/>
      <c r="F2" s="1"/>
      <c r="G2" s="1"/>
      <c r="H2" s="1"/>
    </row>
    <row r="3" spans="1:8" ht="20.100000000000001" customHeight="1">
      <c r="A3" s="10"/>
      <c r="B3" s="83" t="s">
        <v>5</v>
      </c>
      <c r="C3" s="83"/>
      <c r="D3" s="83"/>
      <c r="E3" s="1"/>
      <c r="F3" s="1"/>
      <c r="G3" s="1"/>
      <c r="H3" s="1"/>
    </row>
    <row r="4" spans="1:8">
      <c r="A4" s="11"/>
      <c r="B4" s="35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11"/>
      <c r="B5" s="16" t="s">
        <v>2</v>
      </c>
      <c r="C5" s="7"/>
      <c r="D5" s="7"/>
      <c r="E5" s="1"/>
      <c r="F5" s="1"/>
      <c r="G5" s="1"/>
      <c r="H5" s="1"/>
    </row>
    <row r="6" spans="1:8" s="21" customFormat="1">
      <c r="A6" s="46">
        <v>1</v>
      </c>
      <c r="B6" s="47" t="s">
        <v>68</v>
      </c>
      <c r="C6" s="48">
        <v>278.45999999999998</v>
      </c>
      <c r="D6" s="48"/>
      <c r="E6" s="20"/>
      <c r="F6" s="20"/>
      <c r="G6" s="20"/>
      <c r="H6" s="20"/>
    </row>
    <row r="7" spans="1:8" s="5" customFormat="1">
      <c r="A7" s="49">
        <v>2</v>
      </c>
      <c r="B7" s="47" t="s">
        <v>68</v>
      </c>
      <c r="C7" s="48">
        <v>556.91999999999996</v>
      </c>
      <c r="D7" s="50"/>
      <c r="E7" s="2"/>
      <c r="F7" s="2"/>
      <c r="G7" s="2"/>
      <c r="H7" s="2"/>
    </row>
    <row r="8" spans="1:8">
      <c r="A8" s="49"/>
      <c r="B8" s="47" t="s">
        <v>69</v>
      </c>
      <c r="C8" s="48">
        <f>SUM(C6:C7)</f>
        <v>835.37999999999988</v>
      </c>
      <c r="D8" s="50">
        <v>835.38</v>
      </c>
      <c r="E8" s="1"/>
      <c r="F8" s="1"/>
      <c r="G8" s="1"/>
      <c r="H8" s="1"/>
    </row>
    <row r="9" spans="1:8" s="5" customFormat="1">
      <c r="A9" s="51"/>
      <c r="B9" s="54" t="s">
        <v>9</v>
      </c>
      <c r="C9" s="48"/>
      <c r="D9" s="48"/>
      <c r="E9" s="2"/>
      <c r="F9" s="2"/>
      <c r="G9" s="2"/>
      <c r="H9" s="2"/>
    </row>
    <row r="10" spans="1:8" s="5" customFormat="1">
      <c r="A10" s="51">
        <v>1</v>
      </c>
      <c r="B10" s="47" t="s">
        <v>72</v>
      </c>
      <c r="C10" s="48">
        <v>556.91999999999996</v>
      </c>
      <c r="D10" s="50"/>
      <c r="E10" s="2"/>
      <c r="F10" s="2"/>
      <c r="G10" s="2"/>
      <c r="H10" s="2"/>
    </row>
    <row r="11" spans="1:8">
      <c r="A11" s="51">
        <v>2</v>
      </c>
      <c r="B11" s="47" t="s">
        <v>73</v>
      </c>
      <c r="C11" s="48">
        <v>556.91999999999996</v>
      </c>
      <c r="D11" s="50"/>
      <c r="E11" s="1"/>
      <c r="F11" s="1"/>
      <c r="G11" s="1"/>
      <c r="H11" s="1"/>
    </row>
    <row r="12" spans="1:8" s="5" customFormat="1">
      <c r="A12" s="51"/>
      <c r="B12" s="62" t="s">
        <v>69</v>
      </c>
      <c r="C12" s="48">
        <f>SUM(C10:C11)</f>
        <v>1113.8399999999999</v>
      </c>
      <c r="D12" s="50">
        <f>D8+C12</f>
        <v>1949.2199999999998</v>
      </c>
      <c r="E12" s="2"/>
      <c r="F12" s="2"/>
      <c r="G12" s="2"/>
      <c r="H12" s="2"/>
    </row>
    <row r="13" spans="1:8">
      <c r="A13" s="51"/>
      <c r="B13" s="54" t="s">
        <v>3</v>
      </c>
      <c r="C13" s="48"/>
      <c r="D13" s="50"/>
      <c r="E13" s="1"/>
      <c r="F13" s="1"/>
      <c r="G13" s="1"/>
      <c r="H13" s="1"/>
    </row>
    <row r="14" spans="1:8">
      <c r="A14" s="53">
        <v>1</v>
      </c>
      <c r="B14" s="47" t="s">
        <v>72</v>
      </c>
      <c r="C14" s="48">
        <v>835.38</v>
      </c>
      <c r="D14" s="50">
        <f>D12+C14</f>
        <v>2784.6</v>
      </c>
      <c r="E14" s="1"/>
      <c r="F14" s="1"/>
      <c r="G14" s="1"/>
      <c r="H14" s="1"/>
    </row>
    <row r="15" spans="1:8">
      <c r="A15" s="53"/>
      <c r="B15" s="54" t="s">
        <v>13</v>
      </c>
      <c r="C15" s="48"/>
      <c r="D15" s="50"/>
      <c r="E15" s="1"/>
      <c r="F15" s="1"/>
      <c r="G15" s="1"/>
      <c r="H15" s="1"/>
    </row>
    <row r="16" spans="1:8">
      <c r="A16" s="53">
        <v>1</v>
      </c>
      <c r="B16" s="47" t="s">
        <v>79</v>
      </c>
      <c r="C16" s="48">
        <v>631.6</v>
      </c>
      <c r="D16" s="50">
        <f>D14+C16</f>
        <v>3416.2</v>
      </c>
      <c r="E16" s="1"/>
      <c r="F16" s="1"/>
      <c r="G16" s="1"/>
      <c r="H16" s="1"/>
    </row>
    <row r="17" spans="1:8">
      <c r="A17" s="53"/>
      <c r="B17" s="54" t="s">
        <v>15</v>
      </c>
      <c r="C17" s="48"/>
      <c r="D17" s="50"/>
      <c r="E17" s="1"/>
      <c r="F17" s="1"/>
      <c r="G17" s="1"/>
      <c r="H17" s="1"/>
    </row>
    <row r="18" spans="1:8">
      <c r="A18" s="53">
        <v>1</v>
      </c>
      <c r="B18" s="47" t="s">
        <v>82</v>
      </c>
      <c r="C18" s="48">
        <v>1354.56</v>
      </c>
      <c r="D18" s="50"/>
      <c r="E18" s="1"/>
      <c r="F18" s="1"/>
      <c r="G18" s="1"/>
      <c r="H18" s="1"/>
    </row>
    <row r="19" spans="1:8">
      <c r="A19" s="53">
        <v>2</v>
      </c>
      <c r="B19" s="47" t="s">
        <v>83</v>
      </c>
      <c r="C19" s="48">
        <v>1175.28</v>
      </c>
      <c r="D19" s="50"/>
      <c r="E19" s="1"/>
      <c r="F19" s="1"/>
      <c r="G19" s="1"/>
      <c r="H19" s="1"/>
    </row>
    <row r="20" spans="1:8">
      <c r="A20" s="53"/>
      <c r="B20" s="47" t="s">
        <v>69</v>
      </c>
      <c r="C20" s="48">
        <f>SUM(C18:C19)</f>
        <v>2529.84</v>
      </c>
      <c r="D20" s="50">
        <f>D16+C20</f>
        <v>5946.04</v>
      </c>
      <c r="E20" s="1"/>
      <c r="F20" s="1"/>
      <c r="G20" s="1"/>
      <c r="H20" s="1"/>
    </row>
    <row r="21" spans="1:8">
      <c r="A21" s="53"/>
      <c r="B21" s="54" t="s">
        <v>16</v>
      </c>
      <c r="C21" s="48"/>
      <c r="D21" s="50"/>
      <c r="E21" s="1"/>
      <c r="F21" s="1"/>
      <c r="G21" s="1"/>
      <c r="H21" s="1"/>
    </row>
    <row r="22" spans="1:8">
      <c r="A22" s="53">
        <v>1</v>
      </c>
      <c r="B22" s="47" t="s">
        <v>82</v>
      </c>
      <c r="C22" s="48">
        <v>1625.47</v>
      </c>
      <c r="D22" s="50"/>
      <c r="E22" s="1"/>
      <c r="F22" s="1"/>
      <c r="G22" s="1"/>
      <c r="H22" s="1"/>
    </row>
    <row r="23" spans="1:8">
      <c r="A23" s="53">
        <v>2</v>
      </c>
      <c r="B23" s="47" t="s">
        <v>83</v>
      </c>
      <c r="C23" s="48">
        <v>1410.34</v>
      </c>
      <c r="D23" s="50"/>
      <c r="E23" s="1"/>
      <c r="F23" s="1"/>
      <c r="G23" s="1"/>
      <c r="H23" s="1"/>
    </row>
    <row r="24" spans="1:8">
      <c r="A24" s="53">
        <v>3</v>
      </c>
      <c r="B24" s="47" t="s">
        <v>86</v>
      </c>
      <c r="C24" s="48">
        <v>270.91000000000003</v>
      </c>
      <c r="D24" s="50"/>
      <c r="E24" s="1"/>
      <c r="F24" s="1"/>
      <c r="G24" s="1"/>
      <c r="H24" s="1"/>
    </row>
    <row r="25" spans="1:8">
      <c r="A25" s="53">
        <v>4</v>
      </c>
      <c r="B25" s="47" t="s">
        <v>87</v>
      </c>
      <c r="C25" s="48">
        <v>235.06</v>
      </c>
      <c r="D25" s="50"/>
      <c r="E25" s="1"/>
      <c r="F25" s="1"/>
      <c r="G25" s="1"/>
      <c r="H25" s="1"/>
    </row>
    <row r="26" spans="1:8">
      <c r="A26" s="53"/>
      <c r="B26" s="47" t="s">
        <v>69</v>
      </c>
      <c r="C26" s="48">
        <f>SUM(C22:C25)</f>
        <v>3541.7799999999997</v>
      </c>
      <c r="D26" s="50">
        <f>D20+C26</f>
        <v>9487.82</v>
      </c>
      <c r="E26" s="1"/>
      <c r="F26" s="1"/>
      <c r="G26" s="1"/>
      <c r="H26" s="1"/>
    </row>
    <row r="27" spans="1:8">
      <c r="A27" s="53"/>
      <c r="B27" s="54" t="s">
        <v>17</v>
      </c>
      <c r="C27" s="48"/>
      <c r="D27" s="50"/>
      <c r="E27" s="1"/>
      <c r="F27" s="1"/>
      <c r="G27" s="1"/>
      <c r="H27" s="1"/>
    </row>
    <row r="28" spans="1:8">
      <c r="A28" s="53">
        <v>1</v>
      </c>
      <c r="B28" s="47" t="s">
        <v>93</v>
      </c>
      <c r="C28" s="48">
        <v>782.1</v>
      </c>
      <c r="D28" s="50"/>
      <c r="E28" s="1"/>
      <c r="F28" s="1"/>
      <c r="G28" s="1"/>
      <c r="H28" s="1"/>
    </row>
    <row r="29" spans="1:8">
      <c r="A29" s="53">
        <v>2</v>
      </c>
      <c r="B29" s="47" t="s">
        <v>94</v>
      </c>
      <c r="C29" s="48">
        <v>782.1</v>
      </c>
      <c r="D29" s="50"/>
      <c r="E29" s="1"/>
      <c r="F29" s="1"/>
      <c r="G29" s="1"/>
      <c r="H29" s="1"/>
    </row>
    <row r="30" spans="1:8">
      <c r="A30" s="53">
        <v>3</v>
      </c>
      <c r="B30" s="47" t="s">
        <v>94</v>
      </c>
      <c r="C30" s="48">
        <v>782.1</v>
      </c>
      <c r="D30" s="50"/>
      <c r="E30" s="1"/>
      <c r="F30" s="1"/>
      <c r="G30" s="1"/>
      <c r="H30" s="1"/>
    </row>
    <row r="31" spans="1:8">
      <c r="A31" s="53">
        <v>4</v>
      </c>
      <c r="B31" s="47" t="s">
        <v>95</v>
      </c>
      <c r="C31" s="48">
        <v>260.7</v>
      </c>
      <c r="D31" s="50"/>
      <c r="E31" s="1"/>
      <c r="F31" s="1"/>
      <c r="G31" s="1"/>
      <c r="H31" s="1"/>
    </row>
    <row r="32" spans="1:8">
      <c r="A32" s="53">
        <v>5</v>
      </c>
      <c r="B32" s="47" t="s">
        <v>96</v>
      </c>
      <c r="C32" s="48">
        <v>260.7</v>
      </c>
      <c r="D32" s="50"/>
      <c r="E32" s="1"/>
      <c r="F32" s="1"/>
      <c r="G32" s="1"/>
      <c r="H32" s="1"/>
    </row>
    <row r="33" spans="1:8">
      <c r="A33" s="53"/>
      <c r="B33" s="47" t="s">
        <v>69</v>
      </c>
      <c r="C33" s="48">
        <f>SUM(C28:C32)</f>
        <v>2867.7</v>
      </c>
      <c r="D33" s="50">
        <f>D26+C33</f>
        <v>12355.52</v>
      </c>
      <c r="E33" s="1"/>
      <c r="F33" s="1"/>
      <c r="G33" s="1"/>
      <c r="H33" s="1"/>
    </row>
    <row r="34" spans="1:8">
      <c r="A34" s="53"/>
      <c r="B34" s="54" t="s">
        <v>18</v>
      </c>
      <c r="C34" s="48"/>
      <c r="D34" s="50"/>
      <c r="E34" s="1"/>
      <c r="F34" s="1"/>
      <c r="G34" s="1"/>
      <c r="H34" s="1"/>
    </row>
    <row r="35" spans="1:8">
      <c r="A35" s="53">
        <v>1</v>
      </c>
      <c r="B35" s="47" t="s">
        <v>101</v>
      </c>
      <c r="C35" s="48">
        <v>1690.91</v>
      </c>
      <c r="D35" s="50"/>
      <c r="E35" s="1"/>
      <c r="F35" s="1"/>
      <c r="G35" s="1"/>
      <c r="H35" s="1"/>
    </row>
    <row r="36" spans="1:8">
      <c r="A36" s="53">
        <v>2</v>
      </c>
      <c r="B36" s="47" t="s">
        <v>102</v>
      </c>
      <c r="C36" s="48">
        <v>521.4</v>
      </c>
      <c r="D36" s="50"/>
      <c r="E36" s="1"/>
      <c r="F36" s="1"/>
      <c r="G36" s="1"/>
      <c r="H36" s="1"/>
    </row>
    <row r="37" spans="1:8">
      <c r="A37" s="53"/>
      <c r="B37" s="47" t="s">
        <v>69</v>
      </c>
      <c r="C37" s="48">
        <f>SUM(C35:C36)</f>
        <v>2212.31</v>
      </c>
      <c r="D37" s="50">
        <f>D33+C37</f>
        <v>14567.83</v>
      </c>
      <c r="E37" s="1"/>
      <c r="F37" s="1"/>
      <c r="G37" s="1"/>
      <c r="H37" s="1"/>
    </row>
    <row r="38" spans="1:8">
      <c r="A38" s="53"/>
      <c r="B38" s="54"/>
      <c r="C38" s="50"/>
      <c r="D38" s="50"/>
      <c r="E38" s="1"/>
      <c r="F38" s="1"/>
      <c r="G38" s="1"/>
      <c r="H38" s="1"/>
    </row>
    <row r="39" spans="1:8">
      <c r="A39" s="10"/>
      <c r="B39" s="17"/>
      <c r="C39" s="17"/>
      <c r="D39" s="17"/>
      <c r="E39" s="1"/>
      <c r="F39" s="1"/>
      <c r="G39" s="1"/>
      <c r="H39" s="1"/>
    </row>
    <row r="40" spans="1:8">
      <c r="A40" s="10"/>
      <c r="B40" s="1"/>
      <c r="C40" s="1"/>
      <c r="D40" s="1"/>
      <c r="E40" s="1"/>
      <c r="F40" s="1"/>
      <c r="G40" s="1"/>
      <c r="H40" s="1"/>
    </row>
    <row r="41" spans="1:8">
      <c r="A41" s="10"/>
      <c r="B41" s="1"/>
      <c r="C41" s="1"/>
      <c r="D41" s="1"/>
      <c r="E41" s="1"/>
      <c r="F41" s="1"/>
      <c r="G41" s="1"/>
      <c r="H41" s="1"/>
    </row>
    <row r="42" spans="1:8">
      <c r="A42" s="10"/>
      <c r="B42" s="1"/>
      <c r="C42" s="1"/>
      <c r="D42" s="1"/>
      <c r="E42" s="1"/>
      <c r="F42" s="1"/>
      <c r="G42" s="1"/>
      <c r="H42" s="1"/>
    </row>
    <row r="43" spans="1:8">
      <c r="A43" s="10"/>
      <c r="B43" s="1"/>
      <c r="C43" s="1"/>
      <c r="D43" s="1"/>
      <c r="E43" s="1"/>
      <c r="F43" s="1"/>
      <c r="G43" s="1"/>
      <c r="H43" s="1"/>
    </row>
    <row r="44" spans="1:8">
      <c r="A44" s="10"/>
      <c r="B44" s="1"/>
      <c r="C44" s="1"/>
      <c r="D44" s="1"/>
      <c r="E44" s="1"/>
      <c r="F44" s="1"/>
      <c r="G44" s="1"/>
      <c r="H44" s="1"/>
    </row>
    <row r="45" spans="1:8">
      <c r="A45" s="10"/>
      <c r="B45" s="1"/>
      <c r="C45" s="1"/>
      <c r="D45" s="1"/>
      <c r="E45" s="1"/>
      <c r="F45" s="1"/>
      <c r="G45" s="1"/>
      <c r="H45" s="1"/>
    </row>
    <row r="46" spans="1:8">
      <c r="A46" s="10"/>
      <c r="B46" s="1"/>
      <c r="C46" s="1"/>
      <c r="D46" s="1"/>
      <c r="E46" s="1"/>
      <c r="F46" s="1"/>
      <c r="G46" s="1"/>
      <c r="H46" s="1"/>
    </row>
    <row r="47" spans="1:8">
      <c r="A47" s="10"/>
      <c r="B47" s="1"/>
      <c r="C47" s="1"/>
      <c r="D47" s="1"/>
      <c r="E47" s="1"/>
      <c r="F47" s="1"/>
      <c r="G47" s="1"/>
      <c r="H47" s="1"/>
    </row>
    <row r="48" spans="1:8">
      <c r="A48" s="10"/>
      <c r="B48" s="1"/>
      <c r="C48" s="1"/>
      <c r="D48" s="1"/>
      <c r="E48" s="1"/>
      <c r="F48" s="1"/>
      <c r="G48" s="1"/>
      <c r="H48" s="1"/>
    </row>
    <row r="49" spans="1:8">
      <c r="A49" s="10"/>
      <c r="B49" s="1"/>
      <c r="C49" s="1"/>
      <c r="D49" s="1"/>
      <c r="E49" s="1"/>
      <c r="F49" s="1"/>
      <c r="G49" s="1"/>
      <c r="H49" s="1"/>
    </row>
    <row r="50" spans="1:8">
      <c r="A50" s="10"/>
      <c r="B50" s="1"/>
      <c r="C50" s="1"/>
      <c r="D50" s="1"/>
      <c r="E50" s="1"/>
      <c r="F50" s="1"/>
      <c r="G50" s="1"/>
      <c r="H50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29" sqref="B29:C29"/>
    </sheetView>
  </sheetViews>
  <sheetFormatPr defaultRowHeight="15"/>
  <cols>
    <col min="1" max="1" width="5.7109375" customWidth="1"/>
    <col min="2" max="2" width="45.5703125" customWidth="1"/>
    <col min="4" max="4" width="9.85546875" customWidth="1"/>
  </cols>
  <sheetData>
    <row r="1" spans="1:5" ht="21">
      <c r="A1" s="10"/>
      <c r="B1" s="84" t="s">
        <v>65</v>
      </c>
      <c r="C1" s="84"/>
      <c r="D1" s="84"/>
      <c r="E1" s="6"/>
    </row>
    <row r="2" spans="1:5" ht="15.75">
      <c r="A2" s="10"/>
      <c r="B2" s="3" t="s">
        <v>6</v>
      </c>
      <c r="C2" s="1"/>
      <c r="D2" s="1"/>
      <c r="E2" s="1"/>
    </row>
    <row r="3" spans="1:5" ht="15.75">
      <c r="A3" s="10"/>
      <c r="B3" s="83" t="s">
        <v>31</v>
      </c>
      <c r="C3" s="83"/>
      <c r="D3" s="83"/>
      <c r="E3" s="1"/>
    </row>
    <row r="4" spans="1:5" ht="26.25">
      <c r="A4" s="11"/>
      <c r="B4" s="9" t="s">
        <v>0</v>
      </c>
      <c r="C4" s="9" t="s">
        <v>1</v>
      </c>
      <c r="D4" s="9" t="s">
        <v>26</v>
      </c>
      <c r="E4" s="1"/>
    </row>
    <row r="5" spans="1:5">
      <c r="A5" s="11"/>
      <c r="B5" s="16" t="s">
        <v>2</v>
      </c>
      <c r="C5" s="7"/>
      <c r="D5" s="7"/>
      <c r="E5" s="1"/>
    </row>
    <row r="6" spans="1:5" ht="30">
      <c r="A6" s="82">
        <v>1</v>
      </c>
      <c r="B6" s="47" t="s">
        <v>62</v>
      </c>
      <c r="C6" s="47">
        <v>139.22999999999999</v>
      </c>
      <c r="D6" s="54"/>
      <c r="E6" s="1"/>
    </row>
    <row r="7" spans="1:5">
      <c r="A7" s="53">
        <v>2</v>
      </c>
      <c r="B7" s="47" t="s">
        <v>70</v>
      </c>
      <c r="C7" s="47">
        <v>302.08999999999997</v>
      </c>
      <c r="D7" s="54"/>
      <c r="E7" s="1"/>
    </row>
    <row r="8" spans="1:5">
      <c r="A8" s="53">
        <v>3</v>
      </c>
      <c r="B8" s="47" t="s">
        <v>71</v>
      </c>
      <c r="C8" s="47">
        <v>453.13</v>
      </c>
      <c r="D8" s="50"/>
      <c r="E8" s="1"/>
    </row>
    <row r="9" spans="1:5">
      <c r="A9" s="53"/>
      <c r="B9" s="47" t="s">
        <v>69</v>
      </c>
      <c r="C9" s="47">
        <f>SUM(C6:C8)</f>
        <v>894.44999999999993</v>
      </c>
      <c r="D9" s="54">
        <v>894.45</v>
      </c>
      <c r="E9" s="1"/>
    </row>
    <row r="10" spans="1:5">
      <c r="A10" s="53"/>
      <c r="B10" s="54" t="s">
        <v>9</v>
      </c>
      <c r="C10" s="47"/>
      <c r="D10" s="54"/>
      <c r="E10" s="1"/>
    </row>
    <row r="11" spans="1:5">
      <c r="A11" s="53">
        <v>1</v>
      </c>
      <c r="B11" s="47" t="s">
        <v>71</v>
      </c>
      <c r="C11" s="47">
        <v>441.32</v>
      </c>
      <c r="D11" s="54"/>
      <c r="E11" s="1"/>
    </row>
    <row r="12" spans="1:5" ht="30">
      <c r="A12" s="53">
        <v>2</v>
      </c>
      <c r="B12" s="47" t="s">
        <v>62</v>
      </c>
      <c r="C12" s="47">
        <v>139.22999999999999</v>
      </c>
      <c r="D12" s="50"/>
      <c r="E12" s="1"/>
    </row>
    <row r="13" spans="1:5">
      <c r="A13" s="53"/>
      <c r="B13" s="47" t="s">
        <v>69</v>
      </c>
      <c r="C13" s="47">
        <f>SUM(C11:C12)</f>
        <v>580.54999999999995</v>
      </c>
      <c r="D13" s="54">
        <f>D9+C13</f>
        <v>1475</v>
      </c>
      <c r="E13" s="1"/>
    </row>
    <row r="14" spans="1:5">
      <c r="A14" s="53"/>
      <c r="B14" s="54" t="s">
        <v>3</v>
      </c>
      <c r="C14" s="47"/>
      <c r="D14" s="54"/>
      <c r="E14" s="1"/>
    </row>
    <row r="15" spans="1:5">
      <c r="A15" s="53">
        <v>1</v>
      </c>
      <c r="B15" s="47" t="s">
        <v>74</v>
      </c>
      <c r="C15" s="47">
        <v>665.2</v>
      </c>
      <c r="D15" s="50"/>
      <c r="E15" s="1"/>
    </row>
    <row r="16" spans="1:5" ht="30">
      <c r="A16" s="53">
        <v>2</v>
      </c>
      <c r="B16" s="47" t="s">
        <v>62</v>
      </c>
      <c r="C16" s="47">
        <v>139.22999999999999</v>
      </c>
      <c r="D16" s="54"/>
      <c r="E16" s="1"/>
    </row>
    <row r="17" spans="1:5">
      <c r="A17" s="53"/>
      <c r="B17" s="47" t="s">
        <v>69</v>
      </c>
      <c r="C17" s="47">
        <f>SUM(C15:C16)</f>
        <v>804.43000000000006</v>
      </c>
      <c r="D17" s="54">
        <f>D13+C17</f>
        <v>2279.4300000000003</v>
      </c>
      <c r="E17" s="1"/>
    </row>
    <row r="18" spans="1:5">
      <c r="A18" s="53"/>
      <c r="B18" s="54" t="s">
        <v>10</v>
      </c>
      <c r="C18" s="47"/>
      <c r="D18" s="54"/>
      <c r="E18" s="1"/>
    </row>
    <row r="19" spans="1:5">
      <c r="A19" s="53">
        <v>1</v>
      </c>
      <c r="B19" s="47" t="s">
        <v>77</v>
      </c>
      <c r="C19" s="47">
        <v>150.47999999999999</v>
      </c>
      <c r="D19" s="54">
        <f>D17+C19</f>
        <v>2429.9100000000003</v>
      </c>
      <c r="E19" s="1"/>
    </row>
    <row r="20" spans="1:5">
      <c r="A20" s="53"/>
      <c r="B20" s="54" t="s">
        <v>11</v>
      </c>
      <c r="C20" s="47"/>
      <c r="D20" s="54"/>
      <c r="E20" s="1"/>
    </row>
    <row r="21" spans="1:5">
      <c r="A21" s="53">
        <v>1</v>
      </c>
      <c r="B21" s="47" t="s">
        <v>76</v>
      </c>
      <c r="C21" s="47">
        <v>1991.36</v>
      </c>
      <c r="D21" s="50">
        <f>D19+C21</f>
        <v>4421.2700000000004</v>
      </c>
      <c r="E21" s="1"/>
    </row>
    <row r="22" spans="1:5">
      <c r="A22" s="53"/>
      <c r="B22" s="54" t="s">
        <v>13</v>
      </c>
      <c r="C22" s="47"/>
      <c r="D22" s="50"/>
      <c r="E22" s="1"/>
    </row>
    <row r="23" spans="1:5" ht="30">
      <c r="A23" s="53">
        <v>1</v>
      </c>
      <c r="B23" s="47" t="s">
        <v>81</v>
      </c>
      <c r="C23" s="47">
        <v>1000</v>
      </c>
      <c r="D23" s="50">
        <f>D21+C23</f>
        <v>5421.27</v>
      </c>
      <c r="E23" s="1"/>
    </row>
    <row r="24" spans="1:5">
      <c r="A24" s="53"/>
      <c r="B24" s="54" t="s">
        <v>16</v>
      </c>
      <c r="C24" s="47"/>
      <c r="D24" s="50"/>
      <c r="E24" s="1"/>
    </row>
    <row r="25" spans="1:5">
      <c r="A25" s="53">
        <v>1</v>
      </c>
      <c r="B25" s="47" t="s">
        <v>92</v>
      </c>
      <c r="C25" s="47">
        <v>1117.8699999999999</v>
      </c>
      <c r="D25" s="50">
        <f>D23+C25</f>
        <v>6539.14</v>
      </c>
      <c r="E25" s="1"/>
    </row>
    <row r="26" spans="1:5">
      <c r="A26" s="53"/>
      <c r="B26" s="54" t="s">
        <v>17</v>
      </c>
      <c r="C26" s="47"/>
      <c r="D26" s="50"/>
      <c r="E26" s="1"/>
    </row>
    <row r="27" spans="1:5">
      <c r="A27" s="53">
        <v>1</v>
      </c>
      <c r="B27" s="47" t="s">
        <v>100</v>
      </c>
      <c r="C27" s="47">
        <v>1564.2</v>
      </c>
      <c r="D27" s="50">
        <f>D25+C27</f>
        <v>8103.34</v>
      </c>
      <c r="E27" s="1"/>
    </row>
    <row r="28" spans="1:5">
      <c r="A28" s="53"/>
      <c r="B28" s="54" t="s">
        <v>18</v>
      </c>
      <c r="C28" s="47"/>
      <c r="D28" s="50"/>
      <c r="E28" s="1"/>
    </row>
    <row r="29" spans="1:5">
      <c r="A29" s="53">
        <v>1</v>
      </c>
      <c r="B29" s="47" t="s">
        <v>104</v>
      </c>
      <c r="C29" s="47">
        <v>144.72999999999999</v>
      </c>
      <c r="D29" s="50">
        <f>D27+C29</f>
        <v>8248.07</v>
      </c>
      <c r="E29" s="1"/>
    </row>
    <row r="30" spans="1:5">
      <c r="A30" s="24"/>
      <c r="B30" s="25"/>
      <c r="C30" s="26"/>
      <c r="D30" s="34"/>
      <c r="E30" s="1"/>
    </row>
    <row r="31" spans="1:5">
      <c r="A31" s="24"/>
      <c r="B31" s="16"/>
      <c r="C31" s="26"/>
      <c r="D31" s="26"/>
      <c r="E31" s="1"/>
    </row>
    <row r="32" spans="1:5">
      <c r="A32" s="24"/>
      <c r="B32" s="25"/>
      <c r="C32" s="16"/>
      <c r="D32" s="16"/>
      <c r="E32" s="1"/>
    </row>
    <row r="33" spans="1:5">
      <c r="A33" s="10"/>
      <c r="B33" s="1"/>
      <c r="C33" s="1"/>
      <c r="D33" s="1"/>
      <c r="E33" s="1"/>
    </row>
    <row r="34" spans="1:5">
      <c r="A34" s="10"/>
      <c r="B34" s="1"/>
      <c r="C34" s="1"/>
      <c r="D34" s="1"/>
      <c r="E34" s="1"/>
    </row>
    <row r="35" spans="1:5">
      <c r="A35" s="10"/>
      <c r="C35" s="1"/>
      <c r="D35" s="1"/>
      <c r="E35" s="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topLeftCell="A28" workbookViewId="0">
      <selection activeCell="B47" sqref="B47:C48"/>
    </sheetView>
  </sheetViews>
  <sheetFormatPr defaultRowHeight="15"/>
  <cols>
    <col min="1" max="1" width="5.28515625" customWidth="1"/>
    <col min="2" max="2" width="48.1406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4" t="s">
        <v>66</v>
      </c>
      <c r="C1" s="84"/>
      <c r="D1" s="84"/>
      <c r="E1" s="6"/>
      <c r="F1" s="6"/>
      <c r="G1" s="6"/>
      <c r="H1" s="6"/>
    </row>
    <row r="2" spans="1:8">
      <c r="A2" s="1"/>
      <c r="B2" s="2" t="s">
        <v>4</v>
      </c>
      <c r="C2" s="1"/>
      <c r="D2" s="1"/>
      <c r="E2" s="1"/>
      <c r="F2" s="1"/>
      <c r="G2" s="1"/>
      <c r="H2" s="1"/>
    </row>
    <row r="3" spans="1:8" ht="20.100000000000001" customHeight="1">
      <c r="A3" s="1"/>
      <c r="B3" s="85" t="s">
        <v>7</v>
      </c>
      <c r="C3" s="85"/>
      <c r="D3" s="85"/>
      <c r="E3" s="1"/>
      <c r="F3" s="1"/>
      <c r="G3" s="1"/>
      <c r="H3" s="1"/>
    </row>
    <row r="4" spans="1:8">
      <c r="A4" s="7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7"/>
      <c r="B5" s="8" t="s">
        <v>2</v>
      </c>
      <c r="C5" s="7"/>
      <c r="D5" s="7"/>
      <c r="E5" s="1"/>
      <c r="F5" s="1"/>
      <c r="G5" s="1"/>
      <c r="H5" s="1"/>
    </row>
    <row r="6" spans="1:8" s="18" customFormat="1" ht="30">
      <c r="A6" s="55">
        <v>1</v>
      </c>
      <c r="B6" s="47" t="s">
        <v>61</v>
      </c>
      <c r="C6" s="55">
        <v>757.89</v>
      </c>
      <c r="D6" s="56">
        <v>757.89</v>
      </c>
      <c r="E6" s="17"/>
      <c r="F6" s="17"/>
      <c r="G6" s="17"/>
      <c r="H6" s="17"/>
    </row>
    <row r="7" spans="1:8" s="18" customFormat="1">
      <c r="A7" s="55"/>
      <c r="B7" s="54" t="s">
        <v>9</v>
      </c>
      <c r="C7" s="55"/>
      <c r="D7" s="56"/>
      <c r="E7" s="17"/>
      <c r="F7" s="17"/>
      <c r="G7" s="17"/>
      <c r="H7" s="17"/>
    </row>
    <row r="8" spans="1:8" s="18" customFormat="1" ht="30">
      <c r="A8" s="55">
        <v>1</v>
      </c>
      <c r="B8" s="47" t="s">
        <v>61</v>
      </c>
      <c r="C8" s="55">
        <v>757.89</v>
      </c>
      <c r="D8" s="56">
        <f>D6+C8</f>
        <v>1515.78</v>
      </c>
      <c r="E8" s="17"/>
      <c r="F8" s="17"/>
      <c r="G8" s="17"/>
      <c r="H8" s="17"/>
    </row>
    <row r="9" spans="1:8" s="5" customFormat="1">
      <c r="A9" s="57"/>
      <c r="B9" s="58" t="s">
        <v>3</v>
      </c>
      <c r="C9" s="57"/>
      <c r="D9" s="57"/>
    </row>
    <row r="10" spans="1:8" ht="30">
      <c r="A10" s="55">
        <v>1</v>
      </c>
      <c r="B10" s="47" t="s">
        <v>61</v>
      </c>
      <c r="C10" s="55">
        <v>757.89</v>
      </c>
      <c r="D10" s="56">
        <f>D8+C10</f>
        <v>2273.67</v>
      </c>
    </row>
    <row r="11" spans="1:8">
      <c r="A11" s="55"/>
      <c r="B11" s="54" t="s">
        <v>10</v>
      </c>
      <c r="C11" s="55"/>
      <c r="D11" s="57"/>
    </row>
    <row r="12" spans="1:8" s="5" customFormat="1" ht="30">
      <c r="A12" s="55">
        <v>1</v>
      </c>
      <c r="B12" s="47" t="s">
        <v>61</v>
      </c>
      <c r="C12" s="55">
        <v>757.89</v>
      </c>
      <c r="D12" s="56"/>
    </row>
    <row r="13" spans="1:8" s="5" customFormat="1">
      <c r="A13" s="59">
        <v>2</v>
      </c>
      <c r="B13" s="60" t="s">
        <v>75</v>
      </c>
      <c r="C13" s="59">
        <v>139.22999999999999</v>
      </c>
      <c r="D13" s="57"/>
    </row>
    <row r="14" spans="1:8">
      <c r="A14" s="59"/>
      <c r="B14" s="54" t="s">
        <v>69</v>
      </c>
      <c r="C14" s="59">
        <f>SUM(C12:C13)</f>
        <v>897.12</v>
      </c>
      <c r="D14" s="57">
        <f>D10+C14</f>
        <v>3170.79</v>
      </c>
    </row>
    <row r="15" spans="1:8">
      <c r="A15" s="55"/>
      <c r="B15" s="54" t="s">
        <v>11</v>
      </c>
      <c r="C15" s="55"/>
      <c r="D15" s="57"/>
    </row>
    <row r="16" spans="1:8" ht="30">
      <c r="A16" s="59">
        <v>1</v>
      </c>
      <c r="B16" s="47" t="s">
        <v>61</v>
      </c>
      <c r="C16" s="59">
        <v>1035.6199999999999</v>
      </c>
      <c r="D16" s="57">
        <f>D14+C16</f>
        <v>4206.41</v>
      </c>
    </row>
    <row r="17" spans="1:4" s="5" customFormat="1">
      <c r="A17" s="53"/>
      <c r="B17" s="54" t="s">
        <v>12</v>
      </c>
      <c r="C17" s="47"/>
      <c r="D17" s="54"/>
    </row>
    <row r="18" spans="1:4" ht="30">
      <c r="A18" s="59">
        <v>1</v>
      </c>
      <c r="B18" s="47" t="s">
        <v>61</v>
      </c>
      <c r="C18" s="59">
        <v>1223.92</v>
      </c>
      <c r="D18" s="57">
        <f>D16+C18</f>
        <v>5430.33</v>
      </c>
    </row>
    <row r="19" spans="1:4">
      <c r="A19" s="55"/>
      <c r="B19" s="54" t="s">
        <v>13</v>
      </c>
      <c r="C19" s="55"/>
      <c r="D19" s="54"/>
    </row>
    <row r="20" spans="1:4" ht="30">
      <c r="A20" s="59">
        <v>1</v>
      </c>
      <c r="B20" s="47" t="s">
        <v>61</v>
      </c>
      <c r="C20" s="47">
        <v>1253.77</v>
      </c>
      <c r="D20" s="54"/>
    </row>
    <row r="21" spans="1:4">
      <c r="A21" s="53">
        <v>2</v>
      </c>
      <c r="B21" s="52" t="s">
        <v>80</v>
      </c>
      <c r="C21" s="47">
        <v>3695.16</v>
      </c>
      <c r="D21" s="54"/>
    </row>
    <row r="22" spans="1:4">
      <c r="A22" s="53"/>
      <c r="B22" s="54" t="s">
        <v>69</v>
      </c>
      <c r="C22" s="47">
        <f>SUM(C20:C21)</f>
        <v>4948.93</v>
      </c>
      <c r="D22" s="54">
        <f>D18+C22</f>
        <v>10379.26</v>
      </c>
    </row>
    <row r="23" spans="1:4">
      <c r="A23" s="55"/>
      <c r="B23" s="54" t="s">
        <v>14</v>
      </c>
      <c r="C23" s="55"/>
      <c r="D23" s="59"/>
    </row>
    <row r="24" spans="1:4" ht="30">
      <c r="A24" s="53">
        <v>1</v>
      </c>
      <c r="B24" s="47" t="s">
        <v>61</v>
      </c>
      <c r="C24" s="47">
        <v>1223.92</v>
      </c>
      <c r="D24" s="57">
        <f>D22+C24</f>
        <v>11603.18</v>
      </c>
    </row>
    <row r="25" spans="1:4">
      <c r="A25" s="59"/>
      <c r="B25" s="54" t="s">
        <v>15</v>
      </c>
      <c r="C25" s="59"/>
      <c r="D25" s="57"/>
    </row>
    <row r="26" spans="1:4" ht="30">
      <c r="A26" s="53">
        <v>1</v>
      </c>
      <c r="B26" s="47" t="s">
        <v>61</v>
      </c>
      <c r="C26" s="47">
        <v>1223.92</v>
      </c>
      <c r="D26" s="57"/>
    </row>
    <row r="27" spans="1:4">
      <c r="A27" s="59">
        <v>2</v>
      </c>
      <c r="B27" s="52" t="s">
        <v>84</v>
      </c>
      <c r="C27" s="47">
        <v>9500</v>
      </c>
      <c r="D27" s="57"/>
    </row>
    <row r="28" spans="1:4">
      <c r="A28" s="55">
        <v>3</v>
      </c>
      <c r="B28" s="47" t="s">
        <v>85</v>
      </c>
      <c r="C28" s="55">
        <v>851.1</v>
      </c>
      <c r="D28" s="57"/>
    </row>
    <row r="29" spans="1:4">
      <c r="A29" s="59"/>
      <c r="B29" s="54" t="s">
        <v>69</v>
      </c>
      <c r="C29" s="59">
        <f>SUM(C26:C28)</f>
        <v>11575.02</v>
      </c>
      <c r="D29" s="57">
        <f>D24+C29</f>
        <v>23178.2</v>
      </c>
    </row>
    <row r="30" spans="1:4">
      <c r="A30" s="55"/>
      <c r="B30" s="54" t="s">
        <v>16</v>
      </c>
      <c r="C30" s="59"/>
      <c r="D30" s="57"/>
    </row>
    <row r="31" spans="1:4" ht="30">
      <c r="A31" s="53">
        <v>1</v>
      </c>
      <c r="B31" s="47" t="s">
        <v>61</v>
      </c>
      <c r="C31" s="47">
        <v>1223.92</v>
      </c>
      <c r="D31" s="57"/>
    </row>
    <row r="32" spans="1:4" ht="30">
      <c r="A32" s="61">
        <v>2</v>
      </c>
      <c r="B32" s="47" t="s">
        <v>88</v>
      </c>
      <c r="C32" s="61">
        <v>130.35</v>
      </c>
      <c r="D32" s="57"/>
    </row>
    <row r="33" spans="1:4" ht="30">
      <c r="A33" s="61">
        <v>3</v>
      </c>
      <c r="B33" s="47" t="s">
        <v>89</v>
      </c>
      <c r="C33" s="61">
        <v>1254.99</v>
      </c>
      <c r="D33" s="57"/>
    </row>
    <row r="34" spans="1:4">
      <c r="A34" s="55">
        <v>4</v>
      </c>
      <c r="B34" s="47" t="s">
        <v>90</v>
      </c>
      <c r="C34" s="59">
        <v>260.7</v>
      </c>
      <c r="D34" s="57"/>
    </row>
    <row r="35" spans="1:4" ht="30">
      <c r="A35" s="61">
        <v>5</v>
      </c>
      <c r="B35" s="47" t="s">
        <v>88</v>
      </c>
      <c r="C35" s="61">
        <v>130.35</v>
      </c>
      <c r="D35" s="57"/>
    </row>
    <row r="36" spans="1:4">
      <c r="A36" s="55">
        <v>6</v>
      </c>
      <c r="B36" s="47" t="s">
        <v>91</v>
      </c>
      <c r="C36" s="59">
        <v>782.1</v>
      </c>
      <c r="D36" s="57"/>
    </row>
    <row r="37" spans="1:4" ht="30">
      <c r="A37" s="61">
        <v>7</v>
      </c>
      <c r="B37" s="47" t="s">
        <v>88</v>
      </c>
      <c r="C37" s="61">
        <v>130.35</v>
      </c>
      <c r="D37" s="57"/>
    </row>
    <row r="38" spans="1:4">
      <c r="A38" s="53"/>
      <c r="B38" s="47" t="s">
        <v>69</v>
      </c>
      <c r="C38" s="61">
        <f>SUM(C31:C37)</f>
        <v>3912.7599999999998</v>
      </c>
      <c r="D38" s="57">
        <f>D29+C38</f>
        <v>27090.959999999999</v>
      </c>
    </row>
    <row r="39" spans="1:4">
      <c r="A39" s="30"/>
      <c r="B39" s="16" t="s">
        <v>17</v>
      </c>
      <c r="C39" s="31"/>
      <c r="D39" s="15"/>
    </row>
    <row r="40" spans="1:4" ht="30">
      <c r="A40" s="30">
        <v>1</v>
      </c>
      <c r="B40" s="47" t="s">
        <v>97</v>
      </c>
      <c r="C40" s="61">
        <v>1564.2</v>
      </c>
      <c r="D40" s="15"/>
    </row>
    <row r="41" spans="1:4">
      <c r="A41" s="55">
        <v>2</v>
      </c>
      <c r="B41" s="47" t="s">
        <v>98</v>
      </c>
      <c r="C41" s="59">
        <v>130.35</v>
      </c>
      <c r="D41" s="15"/>
    </row>
    <row r="42" spans="1:4" ht="30">
      <c r="A42" s="55">
        <v>3</v>
      </c>
      <c r="B42" s="47" t="s">
        <v>61</v>
      </c>
      <c r="C42" s="47">
        <v>1223.92</v>
      </c>
      <c r="D42" s="15"/>
    </row>
    <row r="43" spans="1:4" ht="30">
      <c r="A43" s="30">
        <v>4</v>
      </c>
      <c r="B43" s="47" t="s">
        <v>99</v>
      </c>
      <c r="C43" s="61">
        <v>260.7</v>
      </c>
      <c r="D43" s="15"/>
    </row>
    <row r="44" spans="1:4">
      <c r="A44" s="55"/>
      <c r="B44" s="47" t="s">
        <v>69</v>
      </c>
      <c r="C44" s="59">
        <f>SUM(C40:C43)</f>
        <v>3179.17</v>
      </c>
      <c r="D44" s="15">
        <f>D38+C44</f>
        <v>30270.129999999997</v>
      </c>
    </row>
    <row r="45" spans="1:4">
      <c r="A45" s="30"/>
      <c r="B45" s="54" t="s">
        <v>18</v>
      </c>
      <c r="C45" s="61"/>
      <c r="D45" s="15"/>
    </row>
    <row r="46" spans="1:4" ht="30">
      <c r="A46" s="55">
        <v>1</v>
      </c>
      <c r="B46" s="47" t="s">
        <v>61</v>
      </c>
      <c r="C46" s="47">
        <v>1223.92</v>
      </c>
      <c r="D46" s="15"/>
    </row>
    <row r="47" spans="1:4">
      <c r="A47" s="30">
        <v>2</v>
      </c>
      <c r="B47" s="60" t="s">
        <v>103</v>
      </c>
      <c r="C47" s="61">
        <v>11870.46</v>
      </c>
      <c r="D47" s="15"/>
    </row>
    <row r="48" spans="1:4" ht="30">
      <c r="A48" s="30">
        <v>3</v>
      </c>
      <c r="B48" s="47" t="s">
        <v>88</v>
      </c>
      <c r="C48" s="61">
        <v>260.7</v>
      </c>
      <c r="D48" s="42"/>
    </row>
    <row r="49" spans="1:4">
      <c r="A49" s="30"/>
      <c r="B49" s="52" t="s">
        <v>69</v>
      </c>
      <c r="C49" s="61">
        <f>SUM(C46:C48)</f>
        <v>13355.08</v>
      </c>
      <c r="D49" s="15">
        <f>D44+C49</f>
        <v>43625.21</v>
      </c>
    </row>
    <row r="50" spans="1:4">
      <c r="A50" s="28"/>
      <c r="B50" s="33"/>
      <c r="C50" s="28"/>
      <c r="D50" s="29"/>
    </row>
    <row r="51" spans="1:4">
      <c r="A51" s="22"/>
      <c r="B51" s="7"/>
      <c r="C51" s="30"/>
      <c r="D51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9"/>
  <sheetViews>
    <sheetView workbookViewId="0">
      <selection activeCell="B1" sqref="B1:D1"/>
    </sheetView>
  </sheetViews>
  <sheetFormatPr defaultRowHeight="15"/>
  <cols>
    <col min="1" max="1" width="3.7109375" style="14" customWidth="1"/>
    <col min="2" max="2" width="47.140625" customWidth="1"/>
    <col min="4" max="4" width="13.5703125" customWidth="1"/>
  </cols>
  <sheetData>
    <row r="1" spans="1:8" ht="21">
      <c r="A1" s="13"/>
      <c r="B1" s="84" t="s">
        <v>67</v>
      </c>
      <c r="C1" s="84"/>
      <c r="D1" s="84"/>
      <c r="E1" s="6"/>
      <c r="F1" s="6"/>
      <c r="G1" s="6"/>
      <c r="H1" s="6"/>
    </row>
    <row r="2" spans="1:8" ht="15.75">
      <c r="A2" s="13"/>
      <c r="B2" s="3" t="s">
        <v>6</v>
      </c>
      <c r="C2" s="1"/>
      <c r="D2" s="1"/>
      <c r="E2" s="1"/>
      <c r="F2" s="1"/>
      <c r="G2" s="1"/>
      <c r="H2" s="1"/>
    </row>
    <row r="3" spans="1:8" ht="15.75">
      <c r="A3" s="13"/>
      <c r="B3" s="83" t="s">
        <v>25</v>
      </c>
      <c r="C3" s="83"/>
      <c r="D3" s="83"/>
      <c r="E3" s="1"/>
      <c r="F3" s="1"/>
      <c r="G3" s="1"/>
      <c r="H3" s="1"/>
    </row>
    <row r="4" spans="1:8">
      <c r="A4" s="9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9"/>
      <c r="B5" s="8"/>
      <c r="C5" s="8"/>
      <c r="D5" s="7"/>
      <c r="E5" s="1"/>
      <c r="F5" s="1"/>
      <c r="G5" s="1"/>
      <c r="H5" s="1"/>
    </row>
    <row r="6" spans="1:8" s="20" customFormat="1" ht="12.75">
      <c r="A6" s="9"/>
      <c r="B6" s="7"/>
      <c r="C6" s="44"/>
      <c r="D6" s="45"/>
    </row>
    <row r="7" spans="1:8" s="20" customFormat="1" ht="12.75">
      <c r="A7" s="9"/>
      <c r="B7" s="8"/>
      <c r="C7" s="7"/>
      <c r="D7" s="8"/>
    </row>
    <row r="8" spans="1:8" s="2" customFormat="1">
      <c r="A8" s="23"/>
      <c r="B8" s="7"/>
      <c r="C8" s="7"/>
      <c r="D8" s="8"/>
    </row>
    <row r="9" spans="1:8" s="2" customFormat="1">
      <c r="A9" s="23"/>
      <c r="B9" s="7"/>
      <c r="C9" s="7"/>
      <c r="D9" s="8"/>
    </row>
    <row r="10" spans="1:8" s="1" customFormat="1">
      <c r="A10" s="9"/>
      <c r="B10" s="8"/>
      <c r="C10" s="7"/>
      <c r="D10" s="45"/>
    </row>
    <row r="11" spans="1:8" s="1" customFormat="1">
      <c r="A11" s="27"/>
      <c r="B11" s="16"/>
      <c r="C11" s="16"/>
      <c r="D11" s="16"/>
    </row>
    <row r="12" spans="1:8" s="1" customFormat="1">
      <c r="A12" s="27"/>
      <c r="B12" s="25"/>
      <c r="C12" s="25"/>
      <c r="D12" s="25"/>
    </row>
    <row r="13" spans="1:8" s="1" customFormat="1">
      <c r="A13" s="27"/>
      <c r="B13" s="25"/>
      <c r="C13" s="25"/>
      <c r="D13" s="25"/>
    </row>
    <row r="14" spans="1:8" s="1" customFormat="1">
      <c r="A14" s="27"/>
      <c r="B14" s="30"/>
      <c r="C14" s="25"/>
      <c r="D14" s="34"/>
    </row>
    <row r="15" spans="1:8" s="1" customFormat="1">
      <c r="A15" s="27"/>
      <c r="B15" s="16"/>
      <c r="C15" s="16"/>
      <c r="D15" s="16"/>
    </row>
    <row r="16" spans="1:8" s="1" customFormat="1">
      <c r="A16" s="27"/>
      <c r="B16" s="16"/>
      <c r="C16" s="25"/>
      <c r="D16" s="25"/>
    </row>
    <row r="17" spans="1:4" s="1" customFormat="1">
      <c r="A17" s="27"/>
      <c r="B17" s="25"/>
      <c r="C17" s="25"/>
      <c r="D17" s="25"/>
    </row>
    <row r="18" spans="1:4" s="1" customFormat="1">
      <c r="A18" s="27"/>
      <c r="B18" s="25"/>
      <c r="C18" s="25"/>
      <c r="D18" s="25"/>
    </row>
    <row r="19" spans="1:4" s="1" customFormat="1">
      <c r="A19" s="27"/>
      <c r="B19" s="25"/>
      <c r="C19" s="25"/>
      <c r="D19" s="25"/>
    </row>
    <row r="20" spans="1:4" s="1" customFormat="1">
      <c r="A20" s="27"/>
      <c r="B20" s="25"/>
      <c r="C20" s="25"/>
      <c r="D20" s="25"/>
    </row>
    <row r="21" spans="1:4" s="1" customFormat="1">
      <c r="A21" s="27"/>
      <c r="B21" s="16"/>
      <c r="C21" s="16"/>
      <c r="D21" s="16"/>
    </row>
    <row r="22" spans="1:4" s="1" customFormat="1">
      <c r="A22" s="27"/>
      <c r="B22" s="16"/>
      <c r="C22" s="25"/>
      <c r="D22" s="25"/>
    </row>
    <row r="23" spans="1:4" s="1" customFormat="1">
      <c r="A23" s="27"/>
      <c r="B23" s="25"/>
      <c r="C23" s="25"/>
      <c r="D23" s="25"/>
    </row>
    <row r="24" spans="1:4" s="1" customFormat="1">
      <c r="A24" s="27"/>
      <c r="B24" s="25"/>
      <c r="C24" s="25"/>
      <c r="D24" s="25"/>
    </row>
    <row r="25" spans="1:4" s="1" customFormat="1">
      <c r="A25" s="27"/>
      <c r="B25" s="25"/>
      <c r="C25" s="25"/>
      <c r="D25" s="25"/>
    </row>
    <row r="26" spans="1:4" s="1" customFormat="1">
      <c r="A26" s="27"/>
      <c r="B26" s="25"/>
      <c r="C26" s="25"/>
      <c r="D26" s="25"/>
    </row>
    <row r="27" spans="1:4" s="1" customFormat="1">
      <c r="A27" s="27"/>
      <c r="B27" s="16"/>
      <c r="C27" s="16"/>
      <c r="D27" s="16"/>
    </row>
    <row r="28" spans="1:4" s="1" customFormat="1">
      <c r="A28" s="13"/>
    </row>
    <row r="29" spans="1:4" s="1" customFormat="1">
      <c r="A29" s="13"/>
    </row>
    <row r="30" spans="1:4" s="1" customFormat="1">
      <c r="A30" s="13"/>
    </row>
    <row r="31" spans="1:4" s="1" customFormat="1">
      <c r="A31" s="13"/>
    </row>
    <row r="32" spans="1:4" s="1" customFormat="1">
      <c r="A32" s="13"/>
    </row>
    <row r="33" spans="1:1" s="1" customFormat="1">
      <c r="A33" s="13"/>
    </row>
    <row r="34" spans="1:1" s="1" customFormat="1">
      <c r="A34" s="13"/>
    </row>
    <row r="35" spans="1:1" s="1" customFormat="1">
      <c r="A35" s="13"/>
    </row>
    <row r="36" spans="1:1" s="1" customFormat="1">
      <c r="A36" s="13"/>
    </row>
    <row r="37" spans="1:1" s="1" customFormat="1">
      <c r="A37" s="13"/>
    </row>
    <row r="38" spans="1:1" s="1" customFormat="1">
      <c r="A38" s="13"/>
    </row>
    <row r="39" spans="1:1" s="1" customFormat="1">
      <c r="A39" s="13"/>
    </row>
    <row r="40" spans="1:1" s="1" customFormat="1">
      <c r="A40" s="13"/>
    </row>
    <row r="41" spans="1:1" s="1" customFormat="1">
      <c r="A41" s="13"/>
    </row>
    <row r="42" spans="1:1" s="1" customFormat="1">
      <c r="A42" s="13"/>
    </row>
    <row r="43" spans="1:1" s="1" customFormat="1">
      <c r="A43" s="13"/>
    </row>
    <row r="44" spans="1:1" s="1" customFormat="1">
      <c r="A44" s="13"/>
    </row>
    <row r="45" spans="1:1" s="1" customFormat="1">
      <c r="A45" s="13"/>
    </row>
    <row r="46" spans="1:1" s="1" customFormat="1">
      <c r="A46" s="13"/>
    </row>
    <row r="47" spans="1:1" s="1" customFormat="1">
      <c r="A47" s="13"/>
    </row>
    <row r="48" spans="1:1" s="1" customFormat="1">
      <c r="A48" s="13"/>
    </row>
    <row r="49" spans="1:1" s="1" customFormat="1">
      <c r="A49" s="13"/>
    </row>
    <row r="50" spans="1:1" s="1" customFormat="1">
      <c r="A50" s="13"/>
    </row>
    <row r="51" spans="1:1" s="1" customFormat="1">
      <c r="A51" s="13"/>
    </row>
    <row r="52" spans="1:1" s="1" customFormat="1">
      <c r="A52" s="13"/>
    </row>
    <row r="53" spans="1:1" s="1" customFormat="1">
      <c r="A53" s="13"/>
    </row>
    <row r="54" spans="1:1" s="1" customFormat="1">
      <c r="A54" s="13"/>
    </row>
    <row r="55" spans="1:1" s="1" customFormat="1">
      <c r="A55" s="13"/>
    </row>
    <row r="56" spans="1:1" s="1" customFormat="1">
      <c r="A56" s="13"/>
    </row>
    <row r="57" spans="1:1" s="1" customFormat="1">
      <c r="A57" s="13"/>
    </row>
    <row r="58" spans="1:1" s="1" customFormat="1">
      <c r="A58" s="13"/>
    </row>
    <row r="59" spans="1:1" s="1" customFormat="1">
      <c r="A59" s="13"/>
    </row>
    <row r="60" spans="1:1" s="1" customFormat="1">
      <c r="A60" s="13"/>
    </row>
    <row r="61" spans="1:1" s="1" customFormat="1">
      <c r="A61" s="13"/>
    </row>
    <row r="62" spans="1:1" s="1" customFormat="1">
      <c r="A62" s="13"/>
    </row>
    <row r="63" spans="1:1" s="1" customFormat="1">
      <c r="A63" s="13"/>
    </row>
    <row r="64" spans="1:1" s="1" customFormat="1">
      <c r="A64" s="13"/>
    </row>
    <row r="65" spans="1:1" s="1" customFormat="1">
      <c r="A65" s="13"/>
    </row>
    <row r="66" spans="1:1" s="1" customFormat="1">
      <c r="A66" s="13"/>
    </row>
    <row r="67" spans="1:1" s="1" customFormat="1">
      <c r="A67" s="13"/>
    </row>
    <row r="68" spans="1:1" s="1" customFormat="1">
      <c r="A68" s="13"/>
    </row>
    <row r="69" spans="1:1" s="1" customFormat="1">
      <c r="A69" s="13"/>
    </row>
    <row r="70" spans="1:1" s="1" customFormat="1">
      <c r="A70" s="13"/>
    </row>
    <row r="71" spans="1:1" s="1" customFormat="1">
      <c r="A71" s="13"/>
    </row>
    <row r="72" spans="1:1" s="1" customFormat="1">
      <c r="A72" s="13"/>
    </row>
    <row r="73" spans="1:1" s="1" customFormat="1">
      <c r="A73" s="13"/>
    </row>
    <row r="74" spans="1:1" s="1" customFormat="1">
      <c r="A74" s="13"/>
    </row>
    <row r="75" spans="1:1" s="1" customFormat="1">
      <c r="A75" s="13"/>
    </row>
    <row r="76" spans="1:1" s="1" customFormat="1">
      <c r="A76" s="13"/>
    </row>
    <row r="77" spans="1:1" s="1" customFormat="1">
      <c r="A77" s="13"/>
    </row>
    <row r="78" spans="1:1" s="1" customFormat="1">
      <c r="A78" s="13"/>
    </row>
    <row r="79" spans="1:1" s="1" customFormat="1">
      <c r="A79" s="13"/>
    </row>
    <row r="80" spans="1:1" s="1" customFormat="1">
      <c r="A80" s="13"/>
    </row>
    <row r="81" spans="1:1" s="1" customFormat="1">
      <c r="A81" s="13"/>
    </row>
    <row r="82" spans="1:1" s="1" customFormat="1">
      <c r="A82" s="13"/>
    </row>
    <row r="83" spans="1:1" s="1" customFormat="1">
      <c r="A83" s="13"/>
    </row>
    <row r="84" spans="1:1" s="1" customFormat="1">
      <c r="A84" s="13"/>
    </row>
    <row r="85" spans="1:1" s="1" customFormat="1">
      <c r="A85" s="13"/>
    </row>
    <row r="86" spans="1:1" s="1" customFormat="1">
      <c r="A86" s="13"/>
    </row>
    <row r="87" spans="1:1" s="1" customFormat="1">
      <c r="A87" s="13"/>
    </row>
    <row r="88" spans="1:1" s="1" customFormat="1">
      <c r="A88" s="13"/>
    </row>
    <row r="89" spans="1:1" s="1" customFormat="1">
      <c r="A89" s="13"/>
    </row>
    <row r="90" spans="1:1" s="1" customFormat="1">
      <c r="A90" s="13"/>
    </row>
    <row r="91" spans="1:1" s="1" customFormat="1">
      <c r="A91" s="13"/>
    </row>
    <row r="92" spans="1:1" s="1" customFormat="1">
      <c r="A92" s="13"/>
    </row>
    <row r="93" spans="1:1" s="1" customFormat="1">
      <c r="A93" s="13"/>
    </row>
    <row r="94" spans="1:1" s="1" customFormat="1">
      <c r="A94" s="13"/>
    </row>
    <row r="95" spans="1:1" s="1" customFormat="1">
      <c r="A95" s="13"/>
    </row>
    <row r="96" spans="1:1" s="1" customFormat="1">
      <c r="A96" s="13"/>
    </row>
    <row r="97" spans="1:1" s="1" customFormat="1">
      <c r="A97" s="13"/>
    </row>
    <row r="98" spans="1:1" s="1" customFormat="1">
      <c r="A98" s="13"/>
    </row>
    <row r="99" spans="1:1" s="1" customFormat="1">
      <c r="A99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A5" sqref="A5:D6"/>
    </sheetView>
  </sheetViews>
  <sheetFormatPr defaultRowHeight="15"/>
  <cols>
    <col min="1" max="1" width="3.85546875" customWidth="1"/>
    <col min="2" max="2" width="50.28515625" customWidth="1"/>
    <col min="3" max="3" width="9.5703125" bestFit="1" customWidth="1"/>
    <col min="4" max="4" width="13.28515625" customWidth="1"/>
  </cols>
  <sheetData>
    <row r="1" spans="1:8" ht="21">
      <c r="A1" s="1"/>
      <c r="B1" s="84" t="s">
        <v>67</v>
      </c>
      <c r="C1" s="84"/>
      <c r="D1" s="84"/>
      <c r="E1" s="6"/>
      <c r="F1" s="6"/>
      <c r="G1" s="6"/>
      <c r="H1" s="6"/>
    </row>
    <row r="2" spans="1:8" ht="15.75">
      <c r="A2" s="1"/>
      <c r="B2" s="3" t="s">
        <v>6</v>
      </c>
      <c r="C2" s="1"/>
      <c r="D2" s="1"/>
      <c r="E2" s="1"/>
      <c r="F2" s="1"/>
      <c r="G2" s="1"/>
      <c r="H2" s="1"/>
    </row>
    <row r="3" spans="1:8">
      <c r="A3" s="4"/>
      <c r="B3" s="86" t="s">
        <v>8</v>
      </c>
      <c r="C3" s="86"/>
      <c r="D3" s="86"/>
      <c r="E3" s="1"/>
      <c r="F3" s="1"/>
      <c r="G3" s="1"/>
      <c r="H3" s="1"/>
    </row>
    <row r="4" spans="1:8">
      <c r="A4" s="7"/>
      <c r="B4" s="41" t="s">
        <v>0</v>
      </c>
      <c r="C4" s="7" t="s">
        <v>1</v>
      </c>
      <c r="D4" s="9" t="s">
        <v>26</v>
      </c>
      <c r="E4" s="1"/>
      <c r="F4" s="1"/>
      <c r="G4" s="1"/>
      <c r="H4" s="1"/>
    </row>
    <row r="5" spans="1:8">
      <c r="A5" s="55"/>
      <c r="B5" s="63"/>
      <c r="C5" s="55"/>
      <c r="D5" s="55"/>
      <c r="E5" s="1"/>
      <c r="F5" s="1"/>
      <c r="G5" s="1"/>
      <c r="H5" s="1"/>
    </row>
    <row r="6" spans="1:8" s="21" customFormat="1">
      <c r="A6" s="64"/>
      <c r="B6" s="59"/>
      <c r="C6" s="64"/>
      <c r="D6" s="65"/>
    </row>
    <row r="7" spans="1:8" s="5" customFormat="1">
      <c r="A7" s="59"/>
      <c r="B7" s="54"/>
      <c r="C7" s="59"/>
      <c r="D7" s="57"/>
    </row>
    <row r="8" spans="1:8">
      <c r="A8" s="59"/>
      <c r="B8" s="47"/>
      <c r="C8" s="59"/>
      <c r="D8" s="57"/>
    </row>
    <row r="9" spans="1:8">
      <c r="A9" s="59"/>
      <c r="B9" s="57"/>
      <c r="C9" s="59"/>
      <c r="D9" s="59"/>
    </row>
    <row r="10" spans="1:8">
      <c r="A10" s="59"/>
      <c r="B10" s="61"/>
      <c r="C10" s="66"/>
      <c r="D10" s="67"/>
    </row>
    <row r="11" spans="1:8">
      <c r="A11" s="59"/>
      <c r="B11" s="60"/>
      <c r="C11" s="59"/>
      <c r="D11" s="59"/>
    </row>
    <row r="12" spans="1:8">
      <c r="A12" s="59"/>
      <c r="B12" s="60"/>
      <c r="C12" s="59"/>
      <c r="D12" s="59"/>
    </row>
    <row r="13" spans="1:8">
      <c r="A13" s="59"/>
      <c r="B13" s="68"/>
      <c r="C13" s="57"/>
      <c r="D13" s="57"/>
    </row>
    <row r="14" spans="1:8">
      <c r="A14" s="59"/>
      <c r="B14" s="68"/>
      <c r="C14" s="59"/>
      <c r="D14" s="59"/>
    </row>
    <row r="15" spans="1:8">
      <c r="A15" s="59"/>
      <c r="B15" s="61"/>
      <c r="C15" s="59"/>
      <c r="D15" s="57"/>
    </row>
    <row r="16" spans="1:8">
      <c r="A16" s="59"/>
      <c r="B16" s="68"/>
      <c r="C16" s="57"/>
      <c r="D16" s="57"/>
    </row>
    <row r="17" spans="1:4">
      <c r="A17" s="59"/>
      <c r="B17" s="68"/>
      <c r="C17" s="59"/>
      <c r="D17" s="59"/>
    </row>
    <row r="18" spans="1:4">
      <c r="A18" s="59"/>
      <c r="B18" s="61"/>
      <c r="C18" s="59"/>
      <c r="D18" s="59"/>
    </row>
    <row r="19" spans="1:4">
      <c r="A19" s="59"/>
      <c r="B19" s="68"/>
      <c r="C19" s="57"/>
      <c r="D19" s="57"/>
    </row>
    <row r="20" spans="1:4">
      <c r="A20" s="59"/>
      <c r="B20" s="68"/>
      <c r="C20" s="59"/>
      <c r="D20" s="59"/>
    </row>
    <row r="21" spans="1:4">
      <c r="A21" s="59"/>
      <c r="B21" s="60"/>
      <c r="C21" s="59"/>
      <c r="D21" s="59"/>
    </row>
    <row r="22" spans="1:4">
      <c r="A22" s="59"/>
      <c r="B22" s="68"/>
      <c r="C22" s="57"/>
      <c r="D22" s="57"/>
    </row>
    <row r="23" spans="1:4">
      <c r="A23" s="59"/>
      <c r="B23" s="68"/>
      <c r="C23" s="57"/>
      <c r="D23" s="57"/>
    </row>
    <row r="24" spans="1:4">
      <c r="A24" s="59"/>
      <c r="B24" s="61"/>
      <c r="C24" s="59"/>
      <c r="D24" s="59"/>
    </row>
    <row r="25" spans="1:4">
      <c r="A25" s="59"/>
      <c r="B25" s="69"/>
      <c r="C25" s="57"/>
      <c r="D25" s="57"/>
    </row>
    <row r="26" spans="1:4">
      <c r="A26" s="59"/>
      <c r="B26" s="57"/>
      <c r="C26" s="57"/>
      <c r="D26" s="57"/>
    </row>
    <row r="27" spans="1:4">
      <c r="A27" s="59"/>
      <c r="B27" s="59"/>
      <c r="C27" s="59"/>
      <c r="D27" s="59"/>
    </row>
    <row r="28" spans="1:4">
      <c r="A28" s="59"/>
      <c r="B28" s="57"/>
      <c r="C28" s="57"/>
      <c r="D28" s="57"/>
    </row>
    <row r="29" spans="1:4">
      <c r="A29" s="59"/>
      <c r="B29" s="59"/>
      <c r="C29" s="59"/>
      <c r="D29" s="59"/>
    </row>
    <row r="30" spans="1:4">
      <c r="A30" s="70"/>
      <c r="B30" s="70"/>
      <c r="C30" s="70"/>
      <c r="D30" s="70"/>
    </row>
    <row r="31" spans="1:4">
      <c r="A31" s="70"/>
      <c r="B31" s="70"/>
      <c r="C31" s="70"/>
      <c r="D31" s="7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B1" sqref="B1:D1"/>
    </sheetView>
  </sheetViews>
  <sheetFormatPr defaultRowHeight="15"/>
  <cols>
    <col min="1" max="1" width="6.5703125" customWidth="1"/>
    <col min="2" max="2" width="45.7109375" customWidth="1"/>
  </cols>
  <sheetData>
    <row r="1" spans="1:5" ht="21">
      <c r="A1" s="10"/>
      <c r="B1" s="84" t="s">
        <v>65</v>
      </c>
      <c r="C1" s="84"/>
      <c r="D1" s="84"/>
      <c r="E1" s="6"/>
    </row>
    <row r="2" spans="1:5" ht="15.75">
      <c r="A2" s="10"/>
      <c r="B2" s="3" t="s">
        <v>6</v>
      </c>
      <c r="C2" s="1"/>
      <c r="D2" s="1"/>
      <c r="E2" s="1"/>
    </row>
    <row r="3" spans="1:5" ht="15.75">
      <c r="A3" s="10"/>
      <c r="B3" s="83" t="s">
        <v>43</v>
      </c>
      <c r="C3" s="83"/>
      <c r="D3" s="83"/>
      <c r="E3" s="1"/>
    </row>
    <row r="4" spans="1:5" ht="26.25">
      <c r="A4" s="11"/>
      <c r="B4" s="7" t="s">
        <v>0</v>
      </c>
      <c r="C4" s="9" t="s">
        <v>1</v>
      </c>
      <c r="D4" s="9" t="s">
        <v>26</v>
      </c>
      <c r="E4" s="1"/>
    </row>
    <row r="5" spans="1:5">
      <c r="A5" s="11"/>
      <c r="B5" s="8"/>
      <c r="C5" s="7"/>
      <c r="D5" s="7"/>
      <c r="E5" s="1"/>
    </row>
    <row r="6" spans="1:5">
      <c r="A6" s="11"/>
      <c r="B6" s="7"/>
      <c r="C6" s="7"/>
      <c r="D6" s="7"/>
      <c r="E6" s="20"/>
    </row>
    <row r="7" spans="1:5">
      <c r="A7" s="19"/>
      <c r="B7" s="26"/>
      <c r="C7" s="26"/>
      <c r="D7" s="16"/>
      <c r="E7" s="2"/>
    </row>
    <row r="8" spans="1:5">
      <c r="A8" s="24"/>
      <c r="B8" s="16"/>
      <c r="C8" s="16"/>
      <c r="D8" s="16"/>
      <c r="E8" s="1"/>
    </row>
    <row r="9" spans="1:5">
      <c r="A9" s="9"/>
      <c r="B9" s="8"/>
      <c r="C9" s="8"/>
      <c r="D9" s="7"/>
      <c r="E9" s="2"/>
    </row>
    <row r="10" spans="1:5">
      <c r="A10" s="9"/>
      <c r="B10" s="7"/>
      <c r="C10" s="7"/>
      <c r="D10" s="7"/>
      <c r="E10" s="2"/>
    </row>
    <row r="11" spans="1:5">
      <c r="A11" s="9"/>
      <c r="B11" s="7"/>
      <c r="C11" s="7"/>
      <c r="D11" s="7"/>
      <c r="E11" s="1"/>
    </row>
    <row r="12" spans="1:5">
      <c r="A12" s="23"/>
      <c r="B12" s="7"/>
      <c r="C12" s="7"/>
      <c r="D12" s="8"/>
      <c r="E12" s="2"/>
    </row>
    <row r="13" spans="1:5">
      <c r="A13" s="23"/>
      <c r="B13" s="8"/>
      <c r="C13" s="8"/>
      <c r="D13" s="8"/>
      <c r="E13" s="1"/>
    </row>
    <row r="14" spans="1:5">
      <c r="A14" s="24"/>
      <c r="B14" s="16"/>
      <c r="C14" s="25"/>
      <c r="D14" s="25"/>
      <c r="E14" s="1"/>
    </row>
    <row r="15" spans="1:5">
      <c r="A15" s="24"/>
      <c r="B15" s="25"/>
      <c r="C15" s="25"/>
      <c r="D15" s="25"/>
      <c r="E15" s="1"/>
    </row>
    <row r="16" spans="1:5">
      <c r="A16" s="24"/>
      <c r="B16" s="26"/>
      <c r="C16" s="26"/>
      <c r="D16" s="16"/>
      <c r="E16" s="1"/>
    </row>
    <row r="17" spans="1:5">
      <c r="A17" s="24"/>
      <c r="B17" s="16"/>
      <c r="C17" s="16"/>
      <c r="D17" s="16"/>
      <c r="E17" s="1"/>
    </row>
    <row r="18" spans="1:5">
      <c r="A18" s="24"/>
      <c r="B18" s="16"/>
      <c r="C18" s="25"/>
      <c r="D18" s="25"/>
      <c r="E18" s="1"/>
    </row>
    <row r="19" spans="1:5">
      <c r="A19" s="24"/>
      <c r="B19" s="25"/>
      <c r="C19" s="25"/>
      <c r="D19" s="25"/>
      <c r="E19" s="1"/>
    </row>
    <row r="20" spans="1:5">
      <c r="A20" s="24"/>
      <c r="B20" s="25"/>
      <c r="C20" s="25"/>
      <c r="D20" s="25"/>
      <c r="E20" s="1"/>
    </row>
    <row r="21" spans="1:5">
      <c r="A21" s="24"/>
      <c r="B21" s="16"/>
      <c r="C21" s="16"/>
      <c r="D21" s="16"/>
      <c r="E21" s="1"/>
    </row>
    <row r="22" spans="1:5">
      <c r="A22" s="10"/>
      <c r="B22" s="1"/>
      <c r="C22" s="1"/>
      <c r="D22" s="1"/>
      <c r="E22" s="1"/>
    </row>
  </sheetData>
  <mergeCells count="2">
    <mergeCell ref="B1:D1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I16" sqref="I16"/>
    </sheetView>
  </sheetViews>
  <sheetFormatPr defaultRowHeight="15"/>
  <cols>
    <col min="1" max="1" width="18.7109375" customWidth="1"/>
    <col min="2" max="2" width="9.42578125" customWidth="1"/>
    <col min="3" max="3" width="9" customWidth="1"/>
    <col min="4" max="4" width="9.28515625" customWidth="1"/>
    <col min="5" max="5" width="9.42578125" customWidth="1"/>
    <col min="6" max="6" width="8.85546875" customWidth="1"/>
    <col min="7" max="7" width="9" customWidth="1"/>
    <col min="8" max="8" width="8.42578125" customWidth="1"/>
    <col min="9" max="9" width="9" customWidth="1"/>
    <col min="10" max="10" width="9.7109375" customWidth="1"/>
    <col min="11" max="11" width="8.7109375" customWidth="1"/>
    <col min="12" max="12" width="8.5703125" customWidth="1"/>
    <col min="13" max="13" width="8.7109375" customWidth="1"/>
    <col min="14" max="14" width="10.28515625" customWidth="1"/>
  </cols>
  <sheetData>
    <row r="1" spans="1:14" ht="15.75">
      <c r="A1" s="87" t="s">
        <v>64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>
      <c r="A2" s="5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s="14" customFormat="1">
      <c r="A3" s="73"/>
      <c r="B3" s="74" t="s">
        <v>2</v>
      </c>
      <c r="C3" s="74" t="s">
        <v>9</v>
      </c>
      <c r="D3" s="74" t="s">
        <v>3</v>
      </c>
      <c r="E3" s="74" t="s">
        <v>10</v>
      </c>
      <c r="F3" s="74" t="s">
        <v>11</v>
      </c>
      <c r="G3" s="74" t="s">
        <v>12</v>
      </c>
      <c r="H3" s="74" t="s">
        <v>13</v>
      </c>
      <c r="I3" s="74" t="s">
        <v>14</v>
      </c>
      <c r="J3" s="74" t="s">
        <v>15</v>
      </c>
      <c r="K3" s="74" t="s">
        <v>16</v>
      </c>
      <c r="L3" s="74" t="s">
        <v>17</v>
      </c>
      <c r="M3" s="74" t="s">
        <v>18</v>
      </c>
      <c r="N3" s="74" t="s">
        <v>19</v>
      </c>
    </row>
    <row r="4" spans="1:14" ht="24.75" customHeight="1">
      <c r="A4" s="26" t="s">
        <v>51</v>
      </c>
      <c r="B4" s="15">
        <f>B5+B6+B7</f>
        <v>21685.040000000001</v>
      </c>
      <c r="C4" s="15">
        <f>C5+C6+C7+C8</f>
        <v>21873.63</v>
      </c>
      <c r="D4" s="15">
        <f t="shared" ref="D4:M4" si="0">D5+D6+D7+D8</f>
        <v>22575.9</v>
      </c>
      <c r="E4" s="15">
        <f t="shared" si="0"/>
        <v>21725.15</v>
      </c>
      <c r="F4" s="15">
        <f t="shared" si="0"/>
        <v>21413.010000000002</v>
      </c>
      <c r="G4" s="15">
        <f t="shared" si="0"/>
        <v>20236.349999999999</v>
      </c>
      <c r="H4" s="15">
        <f t="shared" si="0"/>
        <v>20302.18</v>
      </c>
      <c r="I4" s="15">
        <f t="shared" si="0"/>
        <v>20302.78</v>
      </c>
      <c r="J4" s="15">
        <f t="shared" si="0"/>
        <v>20302.18</v>
      </c>
      <c r="K4" s="15">
        <f t="shared" si="0"/>
        <v>20302.18</v>
      </c>
      <c r="L4" s="15">
        <f t="shared" si="0"/>
        <v>20184.120000000003</v>
      </c>
      <c r="M4" s="15">
        <f t="shared" si="0"/>
        <v>20088.96</v>
      </c>
      <c r="N4" s="32">
        <f t="shared" ref="N4:N8" si="1">SUM(B4:M4)</f>
        <v>250991.47999999998</v>
      </c>
    </row>
    <row r="5" spans="1:14" ht="32.25" customHeight="1">
      <c r="A5" s="26" t="s">
        <v>52</v>
      </c>
      <c r="B5" s="32">
        <v>8610.68</v>
      </c>
      <c r="C5" s="32">
        <v>8610.68</v>
      </c>
      <c r="D5" s="32">
        <v>8610.68</v>
      </c>
      <c r="E5" s="32">
        <v>8610.68</v>
      </c>
      <c r="F5" s="32">
        <v>8610.68</v>
      </c>
      <c r="G5" s="32">
        <v>8610.68</v>
      </c>
      <c r="H5" s="32">
        <v>8643.2900000000009</v>
      </c>
      <c r="I5" s="32">
        <v>8643.89</v>
      </c>
      <c r="J5" s="32">
        <v>8643.2900000000009</v>
      </c>
      <c r="K5" s="32">
        <v>8643.2900000000009</v>
      </c>
      <c r="L5" s="32">
        <v>8406.2800000000007</v>
      </c>
      <c r="M5" s="32">
        <v>8406.2800000000007</v>
      </c>
      <c r="N5" s="32">
        <f t="shared" si="1"/>
        <v>103050.40000000002</v>
      </c>
    </row>
    <row r="6" spans="1:14" ht="29.25" customHeight="1">
      <c r="A6" s="26" t="s">
        <v>53</v>
      </c>
      <c r="B6" s="32">
        <v>1448.69</v>
      </c>
      <c r="C6" s="32">
        <v>1637.28</v>
      </c>
      <c r="D6" s="32">
        <v>2339.5500000000002</v>
      </c>
      <c r="E6" s="32">
        <v>1488.8</v>
      </c>
      <c r="F6" s="32">
        <v>1176.6600000000001</v>
      </c>
      <c r="G6" s="32"/>
      <c r="H6" s="32"/>
      <c r="I6" s="32"/>
      <c r="J6" s="32"/>
      <c r="K6" s="32"/>
      <c r="L6" s="32"/>
      <c r="M6" s="32"/>
      <c r="N6" s="32">
        <f t="shared" si="1"/>
        <v>8090.9800000000005</v>
      </c>
    </row>
    <row r="7" spans="1:14" ht="29.25" customHeight="1">
      <c r="A7" s="26" t="s">
        <v>54</v>
      </c>
      <c r="B7" s="32">
        <v>11625.67</v>
      </c>
      <c r="C7" s="32">
        <v>11625.67</v>
      </c>
      <c r="D7" s="32">
        <v>11625.67</v>
      </c>
      <c r="E7" s="32">
        <v>11625.67</v>
      </c>
      <c r="F7" s="32">
        <v>11625.67</v>
      </c>
      <c r="G7" s="32">
        <v>11625.67</v>
      </c>
      <c r="H7" s="32">
        <v>11658.89</v>
      </c>
      <c r="I7" s="32">
        <v>11658.89</v>
      </c>
      <c r="J7" s="32">
        <v>11658.89</v>
      </c>
      <c r="K7" s="32">
        <v>11658.89</v>
      </c>
      <c r="L7" s="78">
        <v>11777.84</v>
      </c>
      <c r="M7" s="32">
        <v>11682.68</v>
      </c>
      <c r="N7" s="32">
        <f t="shared" si="1"/>
        <v>139850.1</v>
      </c>
    </row>
    <row r="8" spans="1:14" ht="15" customHeight="1">
      <c r="A8" s="26" t="s">
        <v>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>
        <f t="shared" si="1"/>
        <v>0</v>
      </c>
    </row>
    <row r="9" spans="1:14" ht="27" customHeight="1">
      <c r="A9" s="16" t="s">
        <v>20</v>
      </c>
      <c r="B9" s="15">
        <f>B10+B11+B12+B13</f>
        <v>5595.2900000000009</v>
      </c>
      <c r="C9" s="15">
        <f t="shared" ref="C9:M9" si="2">C10+C11+C12+C13</f>
        <v>5559.85</v>
      </c>
      <c r="D9" s="15">
        <f t="shared" si="2"/>
        <v>3433.5599999999995</v>
      </c>
      <c r="E9" s="15">
        <f t="shared" si="2"/>
        <v>2953.58</v>
      </c>
      <c r="F9" s="15">
        <f t="shared" si="2"/>
        <v>4932.9599999999991</v>
      </c>
      <c r="G9" s="15">
        <f t="shared" si="2"/>
        <v>2435.87</v>
      </c>
      <c r="H9" s="15">
        <f t="shared" si="2"/>
        <v>7098.4930000000004</v>
      </c>
      <c r="I9" s="15">
        <f t="shared" si="2"/>
        <v>1223.92</v>
      </c>
      <c r="J9" s="15">
        <f t="shared" si="2"/>
        <v>15658.650000000001</v>
      </c>
      <c r="K9" s="15">
        <f t="shared" si="2"/>
        <v>10644.169999999998</v>
      </c>
      <c r="L9" s="15">
        <f t="shared" si="2"/>
        <v>11236.57</v>
      </c>
      <c r="M9" s="15">
        <f t="shared" si="2"/>
        <v>15712.13</v>
      </c>
      <c r="N9" s="15">
        <f t="shared" ref="N9:N24" si="3">SUM(B9:M9)</f>
        <v>86485.043000000005</v>
      </c>
    </row>
    <row r="10" spans="1:14" ht="25.5" customHeight="1">
      <c r="A10" s="26" t="s">
        <v>21</v>
      </c>
      <c r="B10" s="32">
        <v>757.89</v>
      </c>
      <c r="C10" s="32">
        <v>757.89</v>
      </c>
      <c r="D10" s="32">
        <v>757.89</v>
      </c>
      <c r="E10" s="32">
        <v>897.12</v>
      </c>
      <c r="F10" s="32">
        <v>1035.6199999999999</v>
      </c>
      <c r="G10" s="32">
        <v>1223.92</v>
      </c>
      <c r="H10" s="32">
        <v>4948.93</v>
      </c>
      <c r="I10" s="32">
        <v>1223.92</v>
      </c>
      <c r="J10" s="32">
        <v>11575.02</v>
      </c>
      <c r="K10" s="32">
        <v>3912.81</v>
      </c>
      <c r="L10" s="32">
        <v>3179.17</v>
      </c>
      <c r="M10" s="32">
        <v>13355.08</v>
      </c>
      <c r="N10" s="32">
        <f t="shared" si="3"/>
        <v>43625.26</v>
      </c>
    </row>
    <row r="11" spans="1:14" ht="24.95" customHeight="1">
      <c r="A11" s="26" t="s">
        <v>56</v>
      </c>
      <c r="B11" s="75">
        <v>835.38</v>
      </c>
      <c r="C11" s="32">
        <v>1113.8399999999999</v>
      </c>
      <c r="D11" s="32">
        <v>835.38</v>
      </c>
      <c r="E11" s="32"/>
      <c r="F11" s="32"/>
      <c r="G11" s="75"/>
      <c r="H11" s="32">
        <v>631.6</v>
      </c>
      <c r="I11" s="32"/>
      <c r="J11" s="32">
        <v>2529.84</v>
      </c>
      <c r="K11" s="32">
        <v>3541.78</v>
      </c>
      <c r="L11" s="32">
        <v>2867.7</v>
      </c>
      <c r="M11" s="32">
        <v>2212.3200000000002</v>
      </c>
      <c r="N11" s="32">
        <f t="shared" si="3"/>
        <v>14567.84</v>
      </c>
    </row>
    <row r="12" spans="1:14" ht="15" customHeight="1">
      <c r="A12" s="76" t="s">
        <v>29</v>
      </c>
      <c r="B12" s="75">
        <v>894.45</v>
      </c>
      <c r="C12" s="32">
        <v>580.54999999999995</v>
      </c>
      <c r="D12" s="32">
        <v>804.43</v>
      </c>
      <c r="E12" s="32">
        <v>150.47999999999999</v>
      </c>
      <c r="F12" s="32">
        <v>1991.36</v>
      </c>
      <c r="G12" s="75"/>
      <c r="H12" s="32">
        <v>1000</v>
      </c>
      <c r="I12" s="32"/>
      <c r="J12" s="32"/>
      <c r="K12" s="32">
        <v>1117.8699999999999</v>
      </c>
      <c r="L12" s="32">
        <v>1564.2</v>
      </c>
      <c r="M12" s="32">
        <v>144.72999999999999</v>
      </c>
      <c r="N12" s="32">
        <f t="shared" si="3"/>
        <v>8248.07</v>
      </c>
    </row>
    <row r="13" spans="1:14" ht="15" customHeight="1">
      <c r="A13" s="26" t="s">
        <v>22</v>
      </c>
      <c r="B13" s="32">
        <v>3107.57</v>
      </c>
      <c r="C13" s="32">
        <v>3107.57</v>
      </c>
      <c r="D13" s="32">
        <v>1035.8599999999999</v>
      </c>
      <c r="E13" s="32">
        <v>1905.98</v>
      </c>
      <c r="F13" s="32">
        <v>1905.98</v>
      </c>
      <c r="G13" s="32">
        <v>1211.95</v>
      </c>
      <c r="H13" s="32">
        <v>517.96299999999997</v>
      </c>
      <c r="I13" s="32"/>
      <c r="J13" s="32">
        <v>1553.79</v>
      </c>
      <c r="K13" s="32">
        <v>2071.71</v>
      </c>
      <c r="L13" s="32">
        <v>3625.5</v>
      </c>
      <c r="M13" s="32"/>
      <c r="N13" s="32">
        <f t="shared" si="3"/>
        <v>20043.873</v>
      </c>
    </row>
    <row r="14" spans="1:14" ht="24.95" customHeight="1">
      <c r="A14" s="16" t="s">
        <v>23</v>
      </c>
      <c r="B14" s="15">
        <f>B15+B16+B17</f>
        <v>0</v>
      </c>
      <c r="C14" s="15">
        <f t="shared" ref="C14:M14" si="4">C15+C16+C17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77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3"/>
        <v>0</v>
      </c>
    </row>
    <row r="15" spans="1:14" ht="26.25" customHeight="1">
      <c r="A15" s="26" t="s">
        <v>57</v>
      </c>
      <c r="B15" s="32"/>
      <c r="C15" s="32"/>
      <c r="D15" s="32"/>
      <c r="E15" s="78"/>
      <c r="F15" s="32"/>
      <c r="G15" s="78"/>
      <c r="H15" s="32"/>
      <c r="I15" s="78"/>
      <c r="J15" s="32"/>
      <c r="K15" s="32"/>
      <c r="L15" s="32"/>
      <c r="M15" s="32"/>
      <c r="N15" s="15">
        <f t="shared" si="3"/>
        <v>0</v>
      </c>
    </row>
    <row r="16" spans="1:14" ht="25.5" customHeight="1">
      <c r="A16" s="26" t="s">
        <v>58</v>
      </c>
      <c r="B16" s="32"/>
      <c r="C16" s="75"/>
      <c r="D16" s="32"/>
      <c r="E16" s="32"/>
      <c r="F16" s="32"/>
      <c r="G16" s="32"/>
      <c r="H16" s="32"/>
      <c r="I16" s="78"/>
      <c r="J16" s="32"/>
      <c r="K16" s="32"/>
      <c r="L16" s="32"/>
      <c r="M16" s="32"/>
      <c r="N16" s="32">
        <f t="shared" si="3"/>
        <v>0</v>
      </c>
    </row>
    <row r="17" spans="1:14" ht="15" customHeight="1">
      <c r="A17" s="76" t="s">
        <v>59</v>
      </c>
      <c r="B17" s="32"/>
      <c r="C17" s="75"/>
      <c r="D17" s="32"/>
      <c r="E17" s="32"/>
      <c r="F17" s="32"/>
      <c r="G17" s="32"/>
      <c r="H17" s="32"/>
      <c r="I17" s="78"/>
      <c r="J17" s="32"/>
      <c r="K17" s="32"/>
      <c r="L17" s="32"/>
      <c r="M17" s="32"/>
      <c r="N17" s="32">
        <f t="shared" si="3"/>
        <v>0</v>
      </c>
    </row>
    <row r="18" spans="1:14" ht="25.5" customHeight="1">
      <c r="A18" s="79" t="s">
        <v>60</v>
      </c>
      <c r="B18" s="32"/>
      <c r="C18" s="75"/>
      <c r="D18" s="32"/>
      <c r="E18" s="32"/>
      <c r="F18" s="32"/>
      <c r="G18" s="32">
        <v>1432.6</v>
      </c>
      <c r="H18" s="32"/>
      <c r="I18" s="78"/>
      <c r="J18" s="32"/>
      <c r="K18" s="32"/>
      <c r="L18" s="32"/>
      <c r="M18" s="32"/>
      <c r="N18" s="32">
        <f t="shared" si="3"/>
        <v>1432.6</v>
      </c>
    </row>
    <row r="19" spans="1:14" ht="15" customHeight="1">
      <c r="A19" s="16" t="s">
        <v>45</v>
      </c>
      <c r="B19" s="15">
        <f>B20+B21+B22</f>
        <v>-885.45000000000027</v>
      </c>
      <c r="C19" s="15">
        <f t="shared" ref="C19:M19" si="5">C20+C21+C22</f>
        <v>2367.9500000000003</v>
      </c>
      <c r="D19" s="15">
        <f t="shared" si="5"/>
        <v>897.4699999999998</v>
      </c>
      <c r="E19" s="15">
        <f t="shared" si="5"/>
        <v>3149.95</v>
      </c>
      <c r="F19" s="15">
        <f t="shared" si="5"/>
        <v>2925.1500000000005</v>
      </c>
      <c r="G19" s="15">
        <f t="shared" si="5"/>
        <v>-886.32999999999993</v>
      </c>
      <c r="H19" s="15">
        <f t="shared" si="5"/>
        <v>9756.6</v>
      </c>
      <c r="I19" s="77">
        <f t="shared" si="5"/>
        <v>5424.6</v>
      </c>
      <c r="J19" s="15">
        <f t="shared" si="5"/>
        <v>1251.9000000000001</v>
      </c>
      <c r="K19" s="15">
        <f t="shared" si="5"/>
        <v>10356</v>
      </c>
      <c r="L19" s="15">
        <f t="shared" si="5"/>
        <v>3570.6</v>
      </c>
      <c r="M19" s="15">
        <f t="shared" si="5"/>
        <v>93.480000000000018</v>
      </c>
      <c r="N19" s="15">
        <f t="shared" ref="N19:N23" si="6">SUM(B19:M19)</f>
        <v>38021.920000000006</v>
      </c>
    </row>
    <row r="20" spans="1:14" ht="15" customHeight="1">
      <c r="A20" s="26" t="s">
        <v>46</v>
      </c>
      <c r="B20" s="32">
        <v>399.96</v>
      </c>
      <c r="C20" s="32">
        <v>678.72</v>
      </c>
      <c r="D20" s="32">
        <v>557.52</v>
      </c>
      <c r="E20" s="32">
        <v>1546.51</v>
      </c>
      <c r="F20" s="32">
        <v>1546.51</v>
      </c>
      <c r="G20" s="32">
        <v>1418.04</v>
      </c>
      <c r="H20" s="32">
        <v>1755</v>
      </c>
      <c r="I20" s="78">
        <v>1755</v>
      </c>
      <c r="J20" s="32">
        <v>1081.5</v>
      </c>
      <c r="K20" s="32">
        <v>1080</v>
      </c>
      <c r="L20" s="32">
        <v>525</v>
      </c>
      <c r="M20" s="32">
        <v>615</v>
      </c>
      <c r="N20" s="15">
        <f t="shared" si="6"/>
        <v>12958.76</v>
      </c>
    </row>
    <row r="21" spans="1:14" ht="15" customHeight="1">
      <c r="A21" s="26" t="s">
        <v>47</v>
      </c>
      <c r="B21" s="32">
        <v>-5267.38</v>
      </c>
      <c r="C21" s="75">
        <v>-591.84</v>
      </c>
      <c r="D21" s="22">
        <v>-2327.9</v>
      </c>
      <c r="E21" s="32">
        <v>-1893.89</v>
      </c>
      <c r="F21" s="32">
        <v>-2801.38</v>
      </c>
      <c r="G21" s="32"/>
      <c r="H21" s="32"/>
      <c r="I21" s="78"/>
      <c r="J21" s="32"/>
      <c r="K21" s="32"/>
      <c r="L21" s="32"/>
      <c r="M21" s="32">
        <v>1676.88</v>
      </c>
      <c r="N21" s="32">
        <f t="shared" si="6"/>
        <v>-11205.509999999998</v>
      </c>
    </row>
    <row r="22" spans="1:14" ht="15" customHeight="1">
      <c r="A22" s="76" t="s">
        <v>48</v>
      </c>
      <c r="B22" s="32">
        <v>3981.97</v>
      </c>
      <c r="C22" s="75">
        <v>2281.0700000000002</v>
      </c>
      <c r="D22" s="32">
        <v>2667.85</v>
      </c>
      <c r="E22" s="32">
        <v>3497.33</v>
      </c>
      <c r="F22" s="32">
        <v>4180.0200000000004</v>
      </c>
      <c r="G22" s="32">
        <v>-2304.37</v>
      </c>
      <c r="H22" s="32">
        <v>8001.6</v>
      </c>
      <c r="I22" s="78">
        <v>3669.6</v>
      </c>
      <c r="J22" s="32">
        <v>170.4</v>
      </c>
      <c r="K22" s="32">
        <v>9276</v>
      </c>
      <c r="L22" s="32">
        <v>3045.6</v>
      </c>
      <c r="M22" s="32">
        <v>-2198.4</v>
      </c>
      <c r="N22" s="32">
        <f t="shared" si="6"/>
        <v>36268.67</v>
      </c>
    </row>
    <row r="23" spans="1:14" ht="15" customHeight="1">
      <c r="A23" s="79" t="s">
        <v>49</v>
      </c>
      <c r="B23" s="15">
        <v>5729.86</v>
      </c>
      <c r="C23" s="80">
        <v>5729.86</v>
      </c>
      <c r="D23" s="15">
        <v>5729.86</v>
      </c>
      <c r="E23" s="15">
        <v>5729.86</v>
      </c>
      <c r="F23" s="15">
        <v>5729.66</v>
      </c>
      <c r="G23" s="15">
        <v>5729.86</v>
      </c>
      <c r="H23" s="15"/>
      <c r="I23" s="77"/>
      <c r="J23" s="15"/>
      <c r="K23" s="15"/>
      <c r="L23" s="15"/>
      <c r="M23" s="15"/>
      <c r="N23" s="15">
        <f t="shared" si="6"/>
        <v>34378.959999999999</v>
      </c>
    </row>
    <row r="24" spans="1:14" ht="27" customHeight="1">
      <c r="A24" s="16" t="s">
        <v>50</v>
      </c>
      <c r="B24" s="15">
        <v>12814.34</v>
      </c>
      <c r="C24" s="77">
        <v>12814.34</v>
      </c>
      <c r="D24" s="15">
        <v>12814.34</v>
      </c>
      <c r="E24" s="15">
        <v>12814.34</v>
      </c>
      <c r="F24" s="15">
        <v>12814.34</v>
      </c>
      <c r="G24" s="15">
        <v>12814.34</v>
      </c>
      <c r="H24" s="77">
        <v>12814.34</v>
      </c>
      <c r="I24" s="77">
        <v>12814.34</v>
      </c>
      <c r="J24" s="15">
        <v>12814.34</v>
      </c>
      <c r="K24" s="15">
        <v>12814.34</v>
      </c>
      <c r="L24" s="15">
        <v>12814.34</v>
      </c>
      <c r="M24" s="77">
        <v>12814.34</v>
      </c>
      <c r="N24" s="15">
        <f t="shared" si="3"/>
        <v>153772.07999999999</v>
      </c>
    </row>
    <row r="25" spans="1:14" ht="15" customHeight="1">
      <c r="A25" s="15" t="s">
        <v>24</v>
      </c>
      <c r="B25" s="15">
        <f t="shared" ref="B25:M25" si="7">B4+B9+B14+B18+B24+B19+B23</f>
        <v>44939.08</v>
      </c>
      <c r="C25" s="15">
        <f t="shared" si="7"/>
        <v>48345.630000000005</v>
      </c>
      <c r="D25" s="15">
        <f t="shared" si="7"/>
        <v>45451.130000000005</v>
      </c>
      <c r="E25" s="77">
        <f t="shared" si="7"/>
        <v>46372.880000000005</v>
      </c>
      <c r="F25" s="15">
        <f t="shared" si="7"/>
        <v>47815.119999999995</v>
      </c>
      <c r="G25" s="77">
        <f t="shared" si="7"/>
        <v>41762.689999999995</v>
      </c>
      <c r="H25" s="15">
        <f t="shared" si="7"/>
        <v>49971.613000000005</v>
      </c>
      <c r="I25" s="15">
        <f t="shared" si="7"/>
        <v>39765.639999999992</v>
      </c>
      <c r="J25" s="15">
        <f t="shared" si="7"/>
        <v>50027.07</v>
      </c>
      <c r="K25" s="15">
        <f t="shared" si="7"/>
        <v>54116.69</v>
      </c>
      <c r="L25" s="77">
        <f t="shared" si="7"/>
        <v>47805.63</v>
      </c>
      <c r="M25" s="77">
        <f t="shared" si="7"/>
        <v>48708.909999999996</v>
      </c>
      <c r="N25" s="15">
        <f>N4+N9+N14+N18+N24+N19+N23</f>
        <v>565082.08299999998</v>
      </c>
    </row>
    <row r="26" spans="1:14" ht="12.95" customHeight="1">
      <c r="A26" s="88" t="s">
        <v>63</v>
      </c>
      <c r="B26" s="88"/>
      <c r="C26" s="88"/>
      <c r="D26" s="18"/>
      <c r="E26" s="18"/>
      <c r="F26" s="18"/>
      <c r="G26" s="18"/>
      <c r="H26" s="18"/>
      <c r="I26" s="18"/>
      <c r="J26" s="18"/>
      <c r="K26" s="18"/>
      <c r="L26" s="88" t="s">
        <v>28</v>
      </c>
      <c r="M26" s="88"/>
      <c r="N26" s="88"/>
    </row>
    <row r="27" spans="1:14" ht="12.95" customHeight="1">
      <c r="A27" s="81"/>
      <c r="B27" s="81"/>
      <c r="C27" s="81"/>
      <c r="D27" s="18"/>
      <c r="E27" s="18"/>
      <c r="F27" s="18"/>
      <c r="G27" s="18"/>
      <c r="H27" s="18"/>
      <c r="I27" s="18"/>
      <c r="J27" s="18"/>
      <c r="K27" s="18"/>
      <c r="L27" s="81"/>
      <c r="M27" s="81"/>
      <c r="N27" s="81"/>
    </row>
    <row r="28" spans="1:14" ht="12.95" customHeight="1">
      <c r="A28" s="88" t="s">
        <v>27</v>
      </c>
      <c r="B28" s="88"/>
      <c r="C28" s="88"/>
      <c r="D28" s="18"/>
      <c r="E28" s="18"/>
      <c r="F28" s="18"/>
      <c r="G28" s="18"/>
      <c r="H28" s="18"/>
      <c r="I28" s="18"/>
      <c r="J28" s="18"/>
      <c r="K28" s="18"/>
      <c r="L28" s="88" t="s">
        <v>30</v>
      </c>
      <c r="M28" s="88"/>
      <c r="N28" s="88"/>
    </row>
    <row r="29" spans="1:14" ht="12.95" customHeight="1"/>
  </sheetData>
  <mergeCells count="5">
    <mergeCell ref="A1:N1"/>
    <mergeCell ref="A26:C26"/>
    <mergeCell ref="L26:N26"/>
    <mergeCell ref="A28:C28"/>
    <mergeCell ref="L28:N28"/>
  </mergeCells>
  <pageMargins left="0.70866141732283472" right="0.70866141732283472" top="0.74803149606299213" bottom="0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D6" sqref="D6"/>
    </sheetView>
  </sheetViews>
  <sheetFormatPr defaultRowHeight="15"/>
  <cols>
    <col min="1" max="1" width="4.5703125" customWidth="1"/>
    <col min="2" max="2" width="55.85546875" customWidth="1"/>
    <col min="3" max="3" width="10.5703125" customWidth="1"/>
    <col min="4" max="4" width="12.7109375" customWidth="1"/>
  </cols>
  <sheetData>
    <row r="1" spans="1:4" ht="21">
      <c r="A1" s="10"/>
      <c r="B1" s="89" t="s">
        <v>65</v>
      </c>
      <c r="C1" s="89"/>
      <c r="D1" s="89"/>
    </row>
    <row r="2" spans="1:4" ht="15.75">
      <c r="A2" s="10"/>
      <c r="B2" s="3" t="s">
        <v>6</v>
      </c>
      <c r="C2" s="1"/>
      <c r="D2" s="1"/>
    </row>
    <row r="3" spans="1:4" ht="15.75">
      <c r="A3" s="10"/>
      <c r="B3" s="83" t="s">
        <v>42</v>
      </c>
      <c r="C3" s="83"/>
      <c r="D3" s="83"/>
    </row>
    <row r="4" spans="1:4">
      <c r="A4" s="11"/>
      <c r="B4" s="9" t="s">
        <v>0</v>
      </c>
      <c r="C4" s="9" t="s">
        <v>1</v>
      </c>
      <c r="D4" s="9" t="s">
        <v>26</v>
      </c>
    </row>
    <row r="5" spans="1:4">
      <c r="A5" s="53"/>
      <c r="B5" s="54" t="s">
        <v>12</v>
      </c>
      <c r="C5" s="47"/>
      <c r="D5" s="47"/>
    </row>
    <row r="6" spans="1:4">
      <c r="A6" s="53">
        <v>1</v>
      </c>
      <c r="B6" s="47" t="s">
        <v>78</v>
      </c>
      <c r="C6" s="47">
        <v>1432.6</v>
      </c>
      <c r="D6" s="54">
        <v>1432.6</v>
      </c>
    </row>
    <row r="7" spans="1:4">
      <c r="A7" s="53"/>
      <c r="B7" s="47"/>
      <c r="C7" s="47"/>
      <c r="D7" s="47"/>
    </row>
    <row r="8" spans="1:4">
      <c r="A8" s="53"/>
      <c r="B8" s="47"/>
      <c r="C8" s="47"/>
      <c r="D8" s="54"/>
    </row>
    <row r="9" spans="1:4">
      <c r="A9" s="71"/>
      <c r="B9" s="54"/>
      <c r="C9" s="54"/>
      <c r="D9" s="47"/>
    </row>
    <row r="10" spans="1:4">
      <c r="A10" s="71"/>
      <c r="B10" s="47"/>
      <c r="C10" s="47"/>
      <c r="D10" s="47"/>
    </row>
    <row r="11" spans="1:4">
      <c r="A11" s="71"/>
      <c r="B11" s="47"/>
      <c r="C11" s="47"/>
      <c r="D11" s="47"/>
    </row>
    <row r="12" spans="1:4">
      <c r="A12" s="72"/>
      <c r="B12" s="47"/>
      <c r="C12" s="47"/>
      <c r="D12" s="54"/>
    </row>
    <row r="13" spans="1:4">
      <c r="A13" s="72"/>
      <c r="B13" s="54"/>
      <c r="C13" s="54"/>
      <c r="D13" s="54"/>
    </row>
    <row r="14" spans="1:4">
      <c r="A14" s="53"/>
      <c r="B14" s="47"/>
      <c r="C14" s="47"/>
      <c r="D14" s="54"/>
    </row>
    <row r="15" spans="1:4">
      <c r="A15" s="53"/>
      <c r="B15" s="54"/>
      <c r="C15" s="47"/>
      <c r="D15" s="47"/>
    </row>
    <row r="16" spans="1:4">
      <c r="A16" s="53"/>
      <c r="B16" s="47"/>
      <c r="C16" s="47"/>
      <c r="D16" s="54"/>
    </row>
    <row r="17" spans="1:4">
      <c r="A17" s="53"/>
      <c r="B17" s="47"/>
      <c r="C17" s="47"/>
      <c r="D17" s="54"/>
    </row>
    <row r="18" spans="1:4">
      <c r="A18" s="53"/>
      <c r="B18" s="47"/>
      <c r="C18" s="47"/>
      <c r="D18" s="54"/>
    </row>
    <row r="19" spans="1:4">
      <c r="A19" s="53"/>
      <c r="B19" s="47"/>
      <c r="C19" s="47"/>
      <c r="D19" s="54"/>
    </row>
    <row r="20" spans="1:4">
      <c r="A20" s="53"/>
      <c r="B20" s="54"/>
      <c r="C20" s="54"/>
      <c r="D20" s="54"/>
    </row>
    <row r="21" spans="1:4">
      <c r="A21" s="53"/>
      <c r="B21" s="54"/>
      <c r="C21" s="47"/>
      <c r="D21" s="47"/>
    </row>
    <row r="22" spans="1:4">
      <c r="A22" s="53"/>
      <c r="B22" s="47"/>
      <c r="C22" s="47"/>
      <c r="D22" s="47"/>
    </row>
    <row r="23" spans="1:4">
      <c r="A23" s="53"/>
      <c r="B23" s="47"/>
      <c r="C23" s="47"/>
      <c r="D23" s="47"/>
    </row>
    <row r="24" spans="1:4">
      <c r="A24" s="53"/>
      <c r="B24" s="54"/>
      <c r="C24" s="54"/>
      <c r="D24" s="54"/>
    </row>
    <row r="25" spans="1:4">
      <c r="A25" s="70"/>
      <c r="B25" s="70"/>
      <c r="C25" s="70"/>
      <c r="D25" s="70"/>
    </row>
    <row r="26" spans="1:4">
      <c r="A26" s="70"/>
      <c r="B26" s="70"/>
      <c r="C26" s="70"/>
      <c r="D26" s="70"/>
    </row>
    <row r="27" spans="1:4">
      <c r="A27" s="70"/>
      <c r="B27" s="70"/>
      <c r="C27" s="70"/>
      <c r="D27" s="7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G40" sqref="G40"/>
    </sheetView>
  </sheetViews>
  <sheetFormatPr defaultRowHeight="15"/>
  <cols>
    <col min="1" max="1" width="4.5703125" customWidth="1"/>
    <col min="2" max="2" width="5.85546875" customWidth="1"/>
    <col min="3" max="3" width="40.7109375" customWidth="1"/>
    <col min="4" max="4" width="13.140625" customWidth="1"/>
    <col min="5" max="5" width="17.42578125" customWidth="1"/>
  </cols>
  <sheetData>
    <row r="1" spans="1:5" ht="15.75">
      <c r="B1" s="5" t="s">
        <v>44</v>
      </c>
      <c r="C1" s="43"/>
    </row>
    <row r="2" spans="1:5">
      <c r="C2" t="s">
        <v>41</v>
      </c>
    </row>
    <row r="3" spans="1:5">
      <c r="B3" t="s">
        <v>32</v>
      </c>
    </row>
    <row r="4" spans="1:5">
      <c r="A4" s="38" t="s">
        <v>33</v>
      </c>
      <c r="B4" s="38" t="s">
        <v>33</v>
      </c>
      <c r="C4" s="36"/>
      <c r="D4" s="38" t="s">
        <v>34</v>
      </c>
      <c r="E4" s="38" t="s">
        <v>35</v>
      </c>
    </row>
    <row r="5" spans="1:5">
      <c r="A5" s="39" t="s">
        <v>36</v>
      </c>
      <c r="B5" s="39" t="s">
        <v>37</v>
      </c>
      <c r="C5" s="39" t="s">
        <v>38</v>
      </c>
      <c r="D5" s="39" t="s">
        <v>39</v>
      </c>
      <c r="E5" s="39" t="s">
        <v>40</v>
      </c>
    </row>
    <row r="6" spans="1:5">
      <c r="A6" s="37">
        <v>1</v>
      </c>
      <c r="B6" s="37"/>
      <c r="C6" s="22"/>
      <c r="D6" s="40"/>
      <c r="E6" s="37"/>
    </row>
    <row r="7" spans="1:5">
      <c r="A7" s="37">
        <v>2</v>
      </c>
      <c r="B7" s="37"/>
      <c r="C7" s="22"/>
      <c r="D7" s="40"/>
      <c r="E7" s="37"/>
    </row>
    <row r="8" spans="1:5">
      <c r="A8" s="37">
        <v>3</v>
      </c>
      <c r="B8" s="37"/>
      <c r="C8" s="22"/>
      <c r="D8" s="40"/>
      <c r="E8" s="37"/>
    </row>
    <row r="9" spans="1:5">
      <c r="A9" s="37">
        <v>4</v>
      </c>
      <c r="B9" s="37"/>
      <c r="C9" s="22"/>
      <c r="D9" s="40"/>
      <c r="E9" s="37"/>
    </row>
    <row r="10" spans="1:5">
      <c r="A10" s="37">
        <v>5</v>
      </c>
      <c r="B10" s="37"/>
      <c r="C10" s="22"/>
      <c r="D10" s="40"/>
      <c r="E10" s="37"/>
    </row>
    <row r="11" spans="1:5">
      <c r="A11" s="37">
        <v>6</v>
      </c>
      <c r="B11" s="37"/>
      <c r="C11" s="22"/>
      <c r="D11" s="40"/>
      <c r="E11" s="37"/>
    </row>
    <row r="12" spans="1:5">
      <c r="A12" s="37">
        <v>7</v>
      </c>
      <c r="B12" s="37"/>
      <c r="C12" s="22"/>
      <c r="D12" s="40"/>
      <c r="E12" s="37"/>
    </row>
    <row r="13" spans="1:5">
      <c r="A13" s="37">
        <v>8</v>
      </c>
      <c r="B13" s="37"/>
      <c r="C13" s="22"/>
      <c r="D13" s="40"/>
      <c r="E13" s="37"/>
    </row>
    <row r="14" spans="1:5">
      <c r="A14" s="37">
        <v>9</v>
      </c>
      <c r="B14" s="37"/>
      <c r="C14" s="22"/>
      <c r="D14" s="40"/>
      <c r="E14" s="37"/>
    </row>
    <row r="15" spans="1:5">
      <c r="A15" s="37">
        <v>10</v>
      </c>
      <c r="B15" s="37"/>
      <c r="C15" s="22"/>
      <c r="D15" s="40"/>
      <c r="E15" s="37"/>
    </row>
    <row r="16" spans="1:5">
      <c r="A16" s="37">
        <v>11</v>
      </c>
      <c r="B16" s="37"/>
      <c r="C16" s="22"/>
      <c r="D16" s="37"/>
      <c r="E16" s="37"/>
    </row>
    <row r="17" spans="1:5">
      <c r="A17" s="37">
        <v>12</v>
      </c>
      <c r="B17" s="37"/>
      <c r="C17" s="22"/>
      <c r="D17" s="37"/>
      <c r="E17" s="37"/>
    </row>
    <row r="18" spans="1:5">
      <c r="A18" s="37">
        <v>13</v>
      </c>
      <c r="B18" s="37"/>
      <c r="C18" s="22"/>
      <c r="D18" s="37"/>
      <c r="E18" s="37"/>
    </row>
    <row r="19" spans="1:5">
      <c r="A19" s="37">
        <v>14</v>
      </c>
      <c r="B19" s="37"/>
      <c r="C19" s="22"/>
      <c r="D19" s="37"/>
      <c r="E19" s="37"/>
    </row>
    <row r="20" spans="1:5">
      <c r="A20" s="37">
        <v>15</v>
      </c>
      <c r="B20" s="37"/>
      <c r="C20" s="22"/>
      <c r="D20" s="37"/>
      <c r="E20" s="37"/>
    </row>
    <row r="21" spans="1:5">
      <c r="A21" s="37">
        <v>16</v>
      </c>
      <c r="B21" s="37"/>
      <c r="C21" s="22"/>
      <c r="D21" s="37"/>
      <c r="E21" s="37"/>
    </row>
    <row r="22" spans="1:5">
      <c r="A22" s="37">
        <v>17</v>
      </c>
      <c r="B22" s="37"/>
      <c r="C22" s="22"/>
      <c r="D22" s="37"/>
      <c r="E22" s="37"/>
    </row>
    <row r="23" spans="1:5">
      <c r="A23" s="37">
        <v>18</v>
      </c>
      <c r="B23" s="37"/>
      <c r="C23" s="22"/>
      <c r="D23" s="37"/>
      <c r="E23" s="37"/>
    </row>
    <row r="24" spans="1:5">
      <c r="A24" s="37">
        <v>19</v>
      </c>
      <c r="B24" s="37"/>
      <c r="C24" s="22"/>
      <c r="D24" s="37"/>
      <c r="E24" s="37"/>
    </row>
    <row r="25" spans="1:5">
      <c r="A25" s="37">
        <v>20</v>
      </c>
      <c r="B25" s="37"/>
      <c r="C25" s="22"/>
      <c r="D25" s="37"/>
      <c r="E25" s="37"/>
    </row>
    <row r="26" spans="1:5">
      <c r="A26" s="37"/>
      <c r="B26" s="37"/>
      <c r="C26" s="22"/>
      <c r="D26" s="37"/>
      <c r="E26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конструкт.эл.</vt:lpstr>
      <vt:lpstr>ТО эл.оборуд.</vt:lpstr>
      <vt:lpstr>ТО ин.оборуд.</vt:lpstr>
      <vt:lpstr>ТР конструкт.эл</vt:lpstr>
      <vt:lpstr>ТР инж.об.</vt:lpstr>
      <vt:lpstr>ТР эл.оборуд.</vt:lpstr>
      <vt:lpstr>Лиц.счет. Св. расчет</vt:lpstr>
      <vt:lpstr>допол.раб.</vt:lpstr>
      <vt:lpstr>заявл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2019-12-03T06:36:22Z</cp:lastPrinted>
  <dcterms:created xsi:type="dcterms:W3CDTF">2011-07-25T05:21:17Z</dcterms:created>
  <dcterms:modified xsi:type="dcterms:W3CDTF">2020-03-02T03:03:33Z</dcterms:modified>
</cp:coreProperties>
</file>