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activeTab="6"/>
  </bookViews>
  <sheets>
    <sheet name="ТО ин.оборуд." sheetId="1" r:id="rId1"/>
    <sheet name="ТО эл.оборуд" sheetId="7" r:id="rId2"/>
    <sheet name="ТО конструкт.эл" sheetId="3" r:id="rId3"/>
    <sheet name="ТР конструкт.эл." sheetId="5" r:id="rId4"/>
    <sheet name="ТР эл.оборуд." sheetId="8" r:id="rId5"/>
    <sheet name="ТР инж.об." sheetId="4" r:id="rId6"/>
    <sheet name="Лиц. счет. Св. расчет" sheetId="6" r:id="rId7"/>
    <sheet name="заявл" sheetId="9" r:id="rId8"/>
    <sheet name="доп.раб." sheetId="10" r:id="rId9"/>
  </sheets>
  <calcPr calcId="124519"/>
</workbook>
</file>

<file path=xl/calcChain.xml><?xml version="1.0" encoding="utf-8"?>
<calcChain xmlns="http://schemas.openxmlformats.org/spreadsheetml/2006/main">
  <c r="D50" i="1"/>
  <c r="C50"/>
  <c r="D41" i="3"/>
  <c r="C41"/>
  <c r="D43" i="1"/>
  <c r="C43"/>
  <c r="C34" i="3"/>
  <c r="D12" i="10"/>
  <c r="C12"/>
  <c r="D24" i="7"/>
  <c r="C24"/>
  <c r="D38" i="1"/>
  <c r="C38"/>
  <c r="C16" i="4"/>
  <c r="D20" i="7"/>
  <c r="D30" i="1"/>
  <c r="C30"/>
  <c r="C11" i="4"/>
  <c r="D11" s="1"/>
  <c r="D16" s="1"/>
  <c r="H19" i="6"/>
  <c r="D24" i="1"/>
  <c r="D18" i="7"/>
  <c r="C18"/>
  <c r="D22" i="1"/>
  <c r="C22"/>
  <c r="C24" i="3"/>
  <c r="H4" i="6"/>
  <c r="C8" i="10"/>
  <c r="D18" i="1"/>
  <c r="D16"/>
  <c r="D14" i="7"/>
  <c r="D14" i="1"/>
  <c r="D12" i="7"/>
  <c r="D12" i="1"/>
  <c r="C19" i="3"/>
  <c r="D10" i="7"/>
  <c r="D10" i="1"/>
  <c r="C15" i="3"/>
  <c r="D15" s="1"/>
  <c r="D19" s="1"/>
  <c r="C8" i="7"/>
  <c r="C8" i="1"/>
  <c r="C9" i="3"/>
  <c r="B4" i="6"/>
  <c r="N22"/>
  <c r="J14"/>
  <c r="M4"/>
  <c r="L4"/>
  <c r="K4"/>
  <c r="J4"/>
  <c r="I4"/>
  <c r="G4"/>
  <c r="F4"/>
  <c r="E4"/>
  <c r="D4"/>
  <c r="C4"/>
  <c r="N23"/>
  <c r="N21"/>
  <c r="N20"/>
  <c r="M19"/>
  <c r="L19"/>
  <c r="K19"/>
  <c r="J19"/>
  <c r="I19"/>
  <c r="G19"/>
  <c r="F19"/>
  <c r="E19"/>
  <c r="D19"/>
  <c r="C19"/>
  <c r="B19"/>
  <c r="N18"/>
  <c r="N17"/>
  <c r="N12"/>
  <c r="N8"/>
  <c r="M14"/>
  <c r="L14"/>
  <c r="K14"/>
  <c r="I14"/>
  <c r="H14"/>
  <c r="G14"/>
  <c r="F14"/>
  <c r="E14"/>
  <c r="D14"/>
  <c r="M9"/>
  <c r="L9"/>
  <c r="K9"/>
  <c r="J9"/>
  <c r="I9"/>
  <c r="H9"/>
  <c r="G9"/>
  <c r="F9"/>
  <c r="E9"/>
  <c r="D9"/>
  <c r="C14"/>
  <c r="C9"/>
  <c r="B14"/>
  <c r="B9"/>
  <c r="D24" i="3" l="1"/>
  <c r="D34" s="1"/>
  <c r="H25" i="6"/>
  <c r="L25"/>
  <c r="B25"/>
  <c r="C25"/>
  <c r="M25"/>
  <c r="K25"/>
  <c r="J25"/>
  <c r="I25"/>
  <c r="G25"/>
  <c r="F25"/>
  <c r="E25"/>
  <c r="D25"/>
  <c r="N19"/>
  <c r="N6"/>
  <c r="N7"/>
  <c r="N11"/>
  <c r="N24"/>
  <c r="N16"/>
  <c r="N13"/>
  <c r="N5"/>
  <c r="N4" l="1"/>
  <c r="N10"/>
  <c r="N14"/>
  <c r="N15"/>
  <c r="N9" l="1"/>
  <c r="N25" s="1"/>
</calcChain>
</file>

<file path=xl/sharedStrings.xml><?xml version="1.0" encoding="utf-8"?>
<sst xmlns="http://schemas.openxmlformats.org/spreadsheetml/2006/main" count="220" uniqueCount="123">
  <si>
    <t>Перечень работ</t>
  </si>
  <si>
    <t>Сумма</t>
  </si>
  <si>
    <t>Январь</t>
  </si>
  <si>
    <t>Март</t>
  </si>
  <si>
    <t>Советская 3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</si>
  <si>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</si>
  <si>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</si>
  <si>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</si>
  <si>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</si>
  <si>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</si>
  <si>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</si>
  <si>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</si>
  <si>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</si>
  <si>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</si>
  <si>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</si>
  <si>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</si>
  <si>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</si>
  <si>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</si>
  <si>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</si>
  <si>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</si>
  <si>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</si>
  <si>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</si>
  <si>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</si>
  <si>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</si>
  <si>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3</t>
  </si>
  <si>
    <t>2. Техническое обслуживание конструктивных элементов</t>
  </si>
  <si>
    <t>С начала года</t>
  </si>
  <si>
    <t>Гл. бухгалтер</t>
  </si>
  <si>
    <t xml:space="preserve"> </t>
  </si>
  <si>
    <t>Кудин Ю.С.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</si>
  <si>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</si>
  <si>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</si>
  <si>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</si>
  <si>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</si>
  <si>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</si>
  <si>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 xml:space="preserve">  </t>
  </si>
  <si>
    <t>уборка придомовой территории</t>
  </si>
  <si>
    <t xml:space="preserve">3.Техническое обслуживание эл.оборудования  </t>
  </si>
  <si>
    <t>4.Текущий ремонт конструктивных элементов</t>
  </si>
  <si>
    <t>5.Текущий ремонт инженерного 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</si>
  <si>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</si>
  <si>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</si>
  <si>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</si>
  <si>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</si>
  <si>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</si>
  <si>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</si>
  <si>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</si>
  <si>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</si>
  <si>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</si>
  <si>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</si>
  <si>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</si>
  <si>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</si>
  <si>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</si>
  <si>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</si>
  <si>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</si>
  <si>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</si>
  <si>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</si>
  <si>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</si>
  <si>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6.ТБО</t>
  </si>
  <si>
    <t>7. Расходы по содержанию УК</t>
  </si>
  <si>
    <t xml:space="preserve">  - инженер. оборудов.</t>
  </si>
  <si>
    <t xml:space="preserve">  - констр. элементы</t>
  </si>
  <si>
    <t>вывоз крупногабарит. мусора</t>
  </si>
  <si>
    <t>Сбор показаний общедомового прибора учета электроэнергии</t>
  </si>
  <si>
    <r>
      <t xml:space="preserve">1.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</si>
  <si>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>Директор ООО УК "Аркада"</t>
  </si>
  <si>
    <t>Лицевой счет. Сводный расчет  2019г</t>
  </si>
  <si>
    <t>Лицевой счёт 2019г</t>
  </si>
  <si>
    <t>Лицевой счёт  2019г</t>
  </si>
  <si>
    <t>Уборка снега и наледи с крыши,прочистка выпуска канализационных стояков от куржака</t>
  </si>
  <si>
    <t>Уборка снега и наледи с крыши</t>
  </si>
  <si>
    <t>Уборка снега и наледи с подъездных козырьков</t>
  </si>
  <si>
    <t>Итого:</t>
  </si>
  <si>
    <t>Подвал.Замена участка трубопровода отопления</t>
  </si>
  <si>
    <t>Подъезд №4.Ремонт светильника, замена эл.лампы</t>
  </si>
  <si>
    <t>Замена замка на люке в подвал</t>
  </si>
  <si>
    <t>Проверка и прочистка выходов канализационных труб  на крыше от куржака - 4шт</t>
  </si>
  <si>
    <t>Очистка крыши от снега и наледи</t>
  </si>
  <si>
    <t>Очистка крыши от снега и льда</t>
  </si>
  <si>
    <t>Установка желобов на подъездные козырьки</t>
  </si>
  <si>
    <t>Подъезд №4.Ремонт светильника: замена м/схемы и  эл.лампы</t>
  </si>
  <si>
    <t>Придомовая территория.Окрашивание контейнеров</t>
  </si>
  <si>
    <t>Придомовая территория.Скашивание травы</t>
  </si>
  <si>
    <t>Под.№6.Ремонт крыльца</t>
  </si>
  <si>
    <t>Под.№6.Ремонт пола в тамбуре</t>
  </si>
  <si>
    <t>Под.№1.Ремонт крыльца</t>
  </si>
  <si>
    <t>Подвал.Демонтаж ПРЭМ для поверки</t>
  </si>
  <si>
    <t>Подъезды №1-6.ППР электрощитов</t>
  </si>
  <si>
    <t>Переоформление документов о присоединении к эл.сетям</t>
  </si>
  <si>
    <t>Под.№2.Ремонт подъездного отопления</t>
  </si>
  <si>
    <t>Кв.№10.Замена стояков отопления</t>
  </si>
  <si>
    <t>Кв.№9.Частичная замена канализационного стояка</t>
  </si>
  <si>
    <t>Поверка теплосчетчика с преобразователями</t>
  </si>
  <si>
    <t>Монтаж ПРЭМ</t>
  </si>
  <si>
    <t>Запуск отопления</t>
  </si>
  <si>
    <t>Под.№4.Замена эл.лампы</t>
  </si>
  <si>
    <t>Подвал.Замена участка трубы ГВС</t>
  </si>
  <si>
    <t>Кв.№27.Замена участка трубопровода ГВС</t>
  </si>
  <si>
    <t>Кв.№39.Замена участка трубопровода отопления</t>
  </si>
  <si>
    <t>Осмотр подвала с целью выявления и устранения утечек</t>
  </si>
  <si>
    <t>Развоздушивание системы отопления</t>
  </si>
  <si>
    <t>Осмотр ХВС в подвале и колодце</t>
  </si>
  <si>
    <t>Квартира №81.Прочистка канализации</t>
  </si>
  <si>
    <t>итого:</t>
  </si>
  <si>
    <t>Придомовая территория.Установка скамеек 6шт.</t>
  </si>
  <si>
    <t>Стоимость скамеек 6шт</t>
  </si>
  <si>
    <t>Квартира №9.Прочистка вентиляции</t>
  </si>
  <si>
    <t>Снятие сливов с под.козырьков</t>
  </si>
  <si>
    <t>Под.№3-6.Закрытие окон</t>
  </si>
  <si>
    <t xml:space="preserve">Уборка сосулек и снежных шапок </t>
  </si>
  <si>
    <t>Под.№6.Ремонт тамбурной двери</t>
  </si>
  <si>
    <t>Уборка сосулек и снежных шапок с крыши дома</t>
  </si>
  <si>
    <t>Запуск подъездного отопления</t>
  </si>
  <si>
    <t>Установка отопительного прибора в подъезде</t>
  </si>
  <si>
    <t>Уборка сосулек и снега с крыши дома и подъездных козырьков</t>
  </si>
  <si>
    <t>Уборка снега и сосулек с крыши дома</t>
  </si>
  <si>
    <t>Очистка козырьков от снега и льда</t>
  </si>
  <si>
    <t>Уборка снега и сосулек с крыши дома. Очистка и отогрев канализационных труб 10шт</t>
  </si>
  <si>
    <t>Проведение дезинсекции в подвале</t>
  </si>
  <si>
    <t>Кв.№3.Изготовление и установка хомута</t>
  </si>
  <si>
    <t>Квартира №81.Замена стояка отопления</t>
  </si>
  <si>
    <t>Обход подвала с целью выявления и устранения утечек</t>
  </si>
  <si>
    <t>Квартира №88.Изгоовление и установка хомута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</si>
</sst>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1" fillId="0" borderId="0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0" borderId="1" xfId="0" applyFill="1" applyBorder="1"/>
    <xf numFmtId="0" fontId="0" fillId="0" borderId="0" xfId="0" applyAlignment="1">
      <alignment horizontal="left"/>
    </xf>
    <xf numFmtId="0" fontId="0" fillId="0" borderId="3" xfId="0" applyBorder="1"/>
    <xf numFmtId="2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10" fillId="0" borderId="1" xfId="0" applyFont="1" applyBorder="1"/>
    <xf numFmtId="0" fontId="8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8" fillId="0" borderId="5" xfId="0" applyFont="1" applyBorder="1"/>
    <xf numFmtId="0" fontId="8" fillId="0" borderId="3" xfId="0" applyFont="1" applyBorder="1"/>
    <xf numFmtId="0" fontId="8" fillId="0" borderId="0" xfId="0" applyFont="1"/>
    <xf numFmtId="0" fontId="5" fillId="0" borderId="0" xfId="0" applyFont="1" applyAlignment="1">
      <alignment wrapText="1"/>
    </xf>
    <xf numFmtId="2" fontId="4" fillId="0" borderId="0" xfId="0" applyNumberFormat="1" applyFont="1"/>
    <xf numFmtId="0" fontId="4" fillId="0" borderId="0" xfId="0" applyFont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4" fillId="0" borderId="1" xfId="0" applyNumberFormat="1" applyFont="1" applyBorder="1"/>
    <xf numFmtId="2" fontId="4" fillId="2" borderId="1" xfId="0" applyNumberFormat="1" applyFont="1" applyFill="1" applyBorder="1"/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8" fillId="0" borderId="1" xfId="0" applyFont="1" applyFill="1" applyBorder="1"/>
    <xf numFmtId="0" fontId="10" fillId="0" borderId="1" xfId="0" applyFont="1" applyFill="1" applyBorder="1"/>
    <xf numFmtId="0" fontId="8" fillId="0" borderId="1" xfId="0" applyFont="1" applyFill="1" applyBorder="1" applyAlignment="1">
      <alignment horizontal="left" wrapText="1"/>
    </xf>
    <xf numFmtId="2" fontId="10" fillId="0" borderId="1" xfId="0" applyNumberFormat="1" applyFont="1" applyBorder="1"/>
    <xf numFmtId="0" fontId="10" fillId="0" borderId="4" xfId="0" applyFont="1" applyFill="1" applyBorder="1" applyAlignment="1">
      <alignment wrapText="1"/>
    </xf>
    <xf numFmtId="0" fontId="9" fillId="0" borderId="1" xfId="0" applyFont="1" applyBorder="1"/>
    <xf numFmtId="0" fontId="11" fillId="0" borderId="1" xfId="0" applyFont="1" applyBorder="1"/>
    <xf numFmtId="4" fontId="10" fillId="0" borderId="1" xfId="0" applyNumberFormat="1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opLeftCell="A25" workbookViewId="0">
      <selection activeCell="B40" sqref="B40:C40"/>
    </sheetView>
  </sheetViews>
  <sheetFormatPr defaultRowHeight="15"/>
  <cols>
    <col min="1" max="1" width="4.85546875" customWidth="1"/>
    <col min="2" max="2" width="46.5703125" customWidth="1"/>
    <col min="3" max="3" width="11.140625" customWidth="1"/>
    <col min="4" max="4" width="15" customWidth="1"/>
    <col min="5" max="5" width="9.7109375" customWidth="1"/>
  </cols>
  <sheetData>
    <row r="1" spans="1:9" ht="21">
      <c r="A1" s="1"/>
      <c r="B1" s="81" t="s">
        <v>67</v>
      </c>
      <c r="C1" s="81"/>
      <c r="D1" s="81"/>
      <c r="E1" s="7"/>
      <c r="F1" s="7"/>
      <c r="G1" s="7"/>
      <c r="H1" s="7"/>
      <c r="I1" s="1"/>
    </row>
    <row r="2" spans="1:9">
      <c r="A2" s="1"/>
      <c r="B2" s="2" t="s">
        <v>4</v>
      </c>
      <c r="C2" s="1"/>
      <c r="D2" s="1"/>
      <c r="E2" s="1"/>
      <c r="F2" s="1"/>
      <c r="G2" s="1"/>
      <c r="H2" s="1"/>
      <c r="I2" s="1"/>
    </row>
    <row r="3" spans="1:9" ht="28.9" customHeight="1">
      <c r="A3" s="1"/>
      <c r="B3" s="80" t="s">
        <v>5</v>
      </c>
      <c r="C3" s="80"/>
      <c r="D3" s="80"/>
      <c r="E3" s="1"/>
      <c r="F3" s="1"/>
      <c r="G3" s="1"/>
      <c r="H3" s="1"/>
      <c r="I3" s="1"/>
    </row>
    <row r="4" spans="1:9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  <c r="I4" s="1"/>
    </row>
    <row r="5" spans="1:9">
      <c r="A5" s="8"/>
      <c r="B5" s="10" t="s">
        <v>2</v>
      </c>
      <c r="C5" s="8"/>
      <c r="D5" s="8"/>
      <c r="E5" s="1"/>
      <c r="F5" s="1"/>
      <c r="G5" s="1"/>
      <c r="H5" s="1"/>
      <c r="I5" s="1"/>
    </row>
    <row r="6" spans="1:9" ht="30">
      <c r="A6" s="48">
        <v>1</v>
      </c>
      <c r="B6" s="48" t="s">
        <v>57</v>
      </c>
      <c r="C6" s="48">
        <v>757.89</v>
      </c>
      <c r="D6" s="49"/>
    </row>
    <row r="7" spans="1:9">
      <c r="A7" s="48">
        <v>2</v>
      </c>
      <c r="B7" s="48" t="s">
        <v>73</v>
      </c>
      <c r="C7" s="48">
        <v>1771.01</v>
      </c>
      <c r="D7" s="49"/>
    </row>
    <row r="8" spans="1:9" ht="27" customHeight="1">
      <c r="A8" s="48"/>
      <c r="B8" s="48" t="s">
        <v>72</v>
      </c>
      <c r="C8" s="48">
        <f>SUM(C6:C7)</f>
        <v>2528.9</v>
      </c>
      <c r="D8" s="50">
        <v>2528.9</v>
      </c>
    </row>
    <row r="9" spans="1:9">
      <c r="A9" s="48"/>
      <c r="B9" s="48" t="s">
        <v>6</v>
      </c>
      <c r="C9" s="48"/>
      <c r="D9" s="50"/>
    </row>
    <row r="10" spans="1:9" s="5" customFormat="1" ht="30">
      <c r="A10" s="48">
        <v>1</v>
      </c>
      <c r="B10" s="48" t="s">
        <v>57</v>
      </c>
      <c r="C10" s="48">
        <v>757.89</v>
      </c>
      <c r="D10" s="50">
        <f>D8+C10</f>
        <v>3286.79</v>
      </c>
    </row>
    <row r="11" spans="1:9" s="5" customFormat="1" ht="15" customHeight="1">
      <c r="A11" s="48"/>
      <c r="B11" s="50" t="s">
        <v>3</v>
      </c>
      <c r="C11" s="48"/>
      <c r="D11" s="50"/>
    </row>
    <row r="12" spans="1:9" ht="30">
      <c r="A12" s="48">
        <v>1</v>
      </c>
      <c r="B12" s="48" t="s">
        <v>57</v>
      </c>
      <c r="C12" s="48">
        <v>757.89</v>
      </c>
      <c r="D12" s="50">
        <f>D10+C12</f>
        <v>4044.68</v>
      </c>
    </row>
    <row r="13" spans="1:9">
      <c r="A13" s="48"/>
      <c r="B13" s="50" t="s">
        <v>7</v>
      </c>
      <c r="C13" s="48"/>
      <c r="D13" s="50"/>
    </row>
    <row r="14" spans="1:9" ht="30">
      <c r="A14" s="48">
        <v>1</v>
      </c>
      <c r="B14" s="48" t="s">
        <v>57</v>
      </c>
      <c r="C14" s="48">
        <v>757.89</v>
      </c>
      <c r="D14" s="50">
        <f>D12+C14</f>
        <v>4802.57</v>
      </c>
    </row>
    <row r="15" spans="1:9">
      <c r="A15" s="48"/>
      <c r="B15" s="50" t="s">
        <v>8</v>
      </c>
      <c r="C15" s="48"/>
      <c r="D15" s="50"/>
    </row>
    <row r="16" spans="1:9" ht="30">
      <c r="A16" s="48">
        <v>1</v>
      </c>
      <c r="B16" s="48" t="s">
        <v>57</v>
      </c>
      <c r="C16" s="48">
        <v>1035.6199999999999</v>
      </c>
      <c r="D16" s="50">
        <f>D14+C16</f>
        <v>5838.19</v>
      </c>
    </row>
    <row r="17" spans="1:4">
      <c r="A17" s="48"/>
      <c r="B17" s="50" t="s">
        <v>9</v>
      </c>
      <c r="C17" s="48"/>
      <c r="D17" s="48"/>
    </row>
    <row r="18" spans="1:4" ht="30">
      <c r="A18" s="48">
        <v>1</v>
      </c>
      <c r="B18" s="48" t="s">
        <v>57</v>
      </c>
      <c r="C18" s="48">
        <v>1223.92</v>
      </c>
      <c r="D18" s="50">
        <f>D16+C18</f>
        <v>7062.11</v>
      </c>
    </row>
    <row r="19" spans="1:4">
      <c r="A19" s="52"/>
      <c r="B19" s="50" t="s">
        <v>10</v>
      </c>
      <c r="C19" s="48"/>
      <c r="D19" s="50"/>
    </row>
    <row r="20" spans="1:4">
      <c r="A20" s="52">
        <v>1</v>
      </c>
      <c r="B20" s="53" t="s">
        <v>86</v>
      </c>
      <c r="C20" s="48">
        <v>4190.07</v>
      </c>
      <c r="D20" s="54"/>
    </row>
    <row r="21" spans="1:4" ht="30">
      <c r="A21" s="17">
        <v>2</v>
      </c>
      <c r="B21" s="48" t="s">
        <v>57</v>
      </c>
      <c r="C21" s="17">
        <v>1253.77</v>
      </c>
      <c r="D21" s="17"/>
    </row>
    <row r="22" spans="1:4">
      <c r="A22" s="17"/>
      <c r="B22" s="48" t="s">
        <v>72</v>
      </c>
      <c r="C22" s="48">
        <f>SUM(C20:C21)</f>
        <v>5443.84</v>
      </c>
      <c r="D22" s="19">
        <f>D18+C22</f>
        <v>12505.95</v>
      </c>
    </row>
    <row r="23" spans="1:4">
      <c r="A23" s="52"/>
      <c r="B23" s="56" t="s">
        <v>11</v>
      </c>
      <c r="C23" s="52"/>
      <c r="D23" s="54"/>
    </row>
    <row r="24" spans="1:4" ht="30">
      <c r="A24" s="52">
        <v>1</v>
      </c>
      <c r="B24" s="48" t="s">
        <v>57</v>
      </c>
      <c r="C24" s="17">
        <v>1223.92</v>
      </c>
      <c r="D24" s="54">
        <f>D22+C24</f>
        <v>13729.87</v>
      </c>
    </row>
    <row r="25" spans="1:4">
      <c r="A25" s="52"/>
      <c r="B25" s="50" t="s">
        <v>12</v>
      </c>
      <c r="C25" s="52"/>
      <c r="D25" s="52"/>
    </row>
    <row r="26" spans="1:4" ht="30">
      <c r="A26" s="52">
        <v>1</v>
      </c>
      <c r="B26" s="48" t="s">
        <v>57</v>
      </c>
      <c r="C26" s="17">
        <v>1223.92</v>
      </c>
      <c r="D26" s="52"/>
    </row>
    <row r="27" spans="1:4">
      <c r="A27" s="52">
        <v>2</v>
      </c>
      <c r="B27" s="48" t="s">
        <v>92</v>
      </c>
      <c r="C27" s="52">
        <v>11000</v>
      </c>
      <c r="D27" s="54"/>
    </row>
    <row r="28" spans="1:4">
      <c r="A28" s="52">
        <v>3</v>
      </c>
      <c r="B28" s="48" t="s">
        <v>93</v>
      </c>
      <c r="C28" s="52">
        <v>590.4</v>
      </c>
      <c r="D28" s="54"/>
    </row>
    <row r="29" spans="1:4">
      <c r="A29" s="26">
        <v>4</v>
      </c>
      <c r="B29" s="48" t="s">
        <v>94</v>
      </c>
      <c r="C29" s="48">
        <v>1042.8</v>
      </c>
      <c r="D29" s="54"/>
    </row>
    <row r="30" spans="1:4">
      <c r="A30" s="52"/>
      <c r="B30" s="48" t="s">
        <v>72</v>
      </c>
      <c r="C30" s="52">
        <f>SUM(C26:C29)</f>
        <v>13857.119999999999</v>
      </c>
      <c r="D30" s="54">
        <f>D24+C30</f>
        <v>27586.989999999998</v>
      </c>
    </row>
    <row r="31" spans="1:4">
      <c r="A31" s="17"/>
      <c r="B31" s="50" t="s">
        <v>13</v>
      </c>
      <c r="C31" s="48"/>
      <c r="D31" s="54"/>
    </row>
    <row r="32" spans="1:4" ht="30">
      <c r="A32" s="52">
        <v>1</v>
      </c>
      <c r="B32" s="48" t="s">
        <v>57</v>
      </c>
      <c r="C32" s="17">
        <v>1223.92</v>
      </c>
      <c r="D32" s="52"/>
    </row>
    <row r="33" spans="1:4" ht="30">
      <c r="A33" s="52">
        <v>2</v>
      </c>
      <c r="B33" s="48" t="s">
        <v>99</v>
      </c>
      <c r="C33" s="52">
        <v>521.4</v>
      </c>
      <c r="D33" s="54"/>
    </row>
    <row r="34" spans="1:4">
      <c r="A34" s="52">
        <v>3</v>
      </c>
      <c r="B34" s="48" t="s">
        <v>100</v>
      </c>
      <c r="C34" s="52">
        <v>260.7</v>
      </c>
      <c r="D34" s="54"/>
    </row>
    <row r="35" spans="1:4">
      <c r="A35" s="52">
        <v>4</v>
      </c>
      <c r="B35" s="48" t="s">
        <v>101</v>
      </c>
      <c r="C35" s="52">
        <v>130.35</v>
      </c>
      <c r="D35" s="54"/>
    </row>
    <row r="36" spans="1:4">
      <c r="A36" s="52">
        <v>5</v>
      </c>
      <c r="B36" s="48" t="s">
        <v>102</v>
      </c>
      <c r="C36" s="52">
        <v>260.7</v>
      </c>
      <c r="D36" s="54"/>
    </row>
    <row r="37" spans="1:4" ht="30">
      <c r="A37" s="52">
        <v>6</v>
      </c>
      <c r="B37" s="48" t="s">
        <v>99</v>
      </c>
      <c r="C37" s="52">
        <v>130.35</v>
      </c>
      <c r="D37" s="54"/>
    </row>
    <row r="38" spans="1:4">
      <c r="A38" s="17"/>
      <c r="B38" s="14" t="s">
        <v>103</v>
      </c>
      <c r="C38" s="17">
        <f>SUM(C32:C37)</f>
        <v>2527.42</v>
      </c>
      <c r="D38" s="19">
        <f>D30+C38</f>
        <v>30114.409999999996</v>
      </c>
    </row>
    <row r="39" spans="1:4">
      <c r="A39" s="17"/>
      <c r="B39" s="18" t="s">
        <v>14</v>
      </c>
      <c r="C39" s="17"/>
      <c r="D39" s="19"/>
    </row>
    <row r="40" spans="1:4" ht="30">
      <c r="A40" s="52">
        <v>1</v>
      </c>
      <c r="B40" s="48" t="s">
        <v>57</v>
      </c>
      <c r="C40" s="17">
        <v>1223.92</v>
      </c>
      <c r="D40" s="19"/>
    </row>
    <row r="41" spans="1:4">
      <c r="A41" s="17">
        <v>2</v>
      </c>
      <c r="B41" s="48" t="s">
        <v>112</v>
      </c>
      <c r="C41" s="52">
        <v>130.35</v>
      </c>
      <c r="D41" s="19"/>
    </row>
    <row r="42" spans="1:4">
      <c r="A42" s="17">
        <v>3</v>
      </c>
      <c r="B42" s="48" t="s">
        <v>113</v>
      </c>
      <c r="C42" s="52">
        <v>596.13</v>
      </c>
      <c r="D42" s="19"/>
    </row>
    <row r="43" spans="1:4">
      <c r="A43" s="17"/>
      <c r="B43" s="48" t="s">
        <v>72</v>
      </c>
      <c r="C43" s="52">
        <f>SUM(C40:C42)</f>
        <v>1950.4</v>
      </c>
      <c r="D43" s="19">
        <f>D38+C43</f>
        <v>32064.809999999998</v>
      </c>
    </row>
    <row r="44" spans="1:4">
      <c r="A44" s="17"/>
      <c r="B44" s="50" t="s">
        <v>15</v>
      </c>
      <c r="C44" s="52"/>
      <c r="D44" s="19"/>
    </row>
    <row r="45" spans="1:4" ht="30">
      <c r="A45" s="52">
        <v>1</v>
      </c>
      <c r="B45" s="48" t="s">
        <v>57</v>
      </c>
      <c r="C45" s="52">
        <v>1223.92</v>
      </c>
      <c r="D45" s="17"/>
    </row>
    <row r="46" spans="1:4">
      <c r="A46" s="26">
        <v>2</v>
      </c>
      <c r="B46" s="55" t="s">
        <v>119</v>
      </c>
      <c r="C46" s="52">
        <v>268.66000000000003</v>
      </c>
      <c r="D46" s="17"/>
    </row>
    <row r="47" spans="1:4">
      <c r="A47" s="26">
        <v>3</v>
      </c>
      <c r="B47" s="55" t="s">
        <v>120</v>
      </c>
      <c r="C47" s="52">
        <v>4171.2</v>
      </c>
      <c r="D47" s="17"/>
    </row>
    <row r="48" spans="1:4" ht="30">
      <c r="A48" s="26">
        <v>4</v>
      </c>
      <c r="B48" s="55" t="s">
        <v>121</v>
      </c>
      <c r="C48" s="52">
        <v>130.35</v>
      </c>
      <c r="D48" s="17"/>
    </row>
    <row r="49" spans="1:4">
      <c r="A49" s="26">
        <v>5</v>
      </c>
      <c r="B49" s="55" t="s">
        <v>122</v>
      </c>
      <c r="C49" s="52">
        <v>266.91000000000003</v>
      </c>
      <c r="D49" s="17"/>
    </row>
    <row r="50" spans="1:4">
      <c r="A50" s="17"/>
      <c r="B50" s="48" t="s">
        <v>72</v>
      </c>
      <c r="C50" s="52">
        <f>SUM(C45:C49)</f>
        <v>6061.04</v>
      </c>
      <c r="D50" s="19">
        <f>D43+C50</f>
        <v>38125.85</v>
      </c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D25" sqref="D25"/>
    </sheetView>
  </sheetViews>
  <sheetFormatPr defaultRowHeight="15"/>
  <cols>
    <col min="1" max="1" width="5.140625" customWidth="1"/>
    <col min="2" max="2" width="46.140625" customWidth="1"/>
    <col min="4" max="4" width="9.5703125" bestFit="1" customWidth="1"/>
  </cols>
  <sheetData>
    <row r="1" spans="1:4" ht="15.75">
      <c r="A1" s="1"/>
      <c r="B1" s="81" t="s">
        <v>67</v>
      </c>
      <c r="C1" s="81"/>
      <c r="D1" s="81"/>
    </row>
    <row r="2" spans="1:4">
      <c r="A2" s="1"/>
      <c r="B2" s="2" t="s">
        <v>4</v>
      </c>
      <c r="C2" s="1"/>
      <c r="D2" s="1"/>
    </row>
    <row r="3" spans="1:4" ht="15.75">
      <c r="A3" s="1"/>
      <c r="B3" s="80" t="s">
        <v>37</v>
      </c>
      <c r="C3" s="80"/>
      <c r="D3" s="80"/>
    </row>
    <row r="4" spans="1:4" ht="26.25">
      <c r="A4" s="8"/>
      <c r="B4" s="9" t="s">
        <v>0</v>
      </c>
      <c r="C4" s="9" t="s">
        <v>1</v>
      </c>
      <c r="D4" s="9" t="s">
        <v>26</v>
      </c>
    </row>
    <row r="5" spans="1:4">
      <c r="A5" s="8"/>
      <c r="B5" s="18" t="s">
        <v>2</v>
      </c>
      <c r="C5" s="8"/>
      <c r="D5" s="8"/>
    </row>
    <row r="6" spans="1:4" ht="30">
      <c r="A6" s="48">
        <v>1</v>
      </c>
      <c r="B6" s="48" t="s">
        <v>63</v>
      </c>
      <c r="C6" s="48">
        <v>139.22999999999999</v>
      </c>
      <c r="D6" s="50"/>
    </row>
    <row r="7" spans="1:4" ht="30">
      <c r="A7" s="48">
        <v>2</v>
      </c>
      <c r="B7" s="48" t="s">
        <v>74</v>
      </c>
      <c r="C7" s="48">
        <v>429.5</v>
      </c>
      <c r="D7" s="50"/>
    </row>
    <row r="8" spans="1:4">
      <c r="A8" s="48"/>
      <c r="B8" s="50" t="s">
        <v>72</v>
      </c>
      <c r="C8" s="48">
        <f>SUM(C6:C7)</f>
        <v>568.73</v>
      </c>
      <c r="D8" s="50">
        <v>568.73</v>
      </c>
    </row>
    <row r="9" spans="1:4">
      <c r="A9" s="48"/>
      <c r="B9" s="50" t="s">
        <v>6</v>
      </c>
      <c r="C9" s="48"/>
      <c r="D9" s="50"/>
    </row>
    <row r="10" spans="1:4" ht="30">
      <c r="A10" s="48">
        <v>1</v>
      </c>
      <c r="B10" s="48" t="s">
        <v>63</v>
      </c>
      <c r="C10" s="48">
        <v>139.22999999999999</v>
      </c>
      <c r="D10" s="50">
        <f>D8+C10</f>
        <v>707.96</v>
      </c>
    </row>
    <row r="11" spans="1:4">
      <c r="A11" s="48"/>
      <c r="B11" s="50" t="s">
        <v>3</v>
      </c>
      <c r="C11" s="48"/>
      <c r="D11" s="50"/>
    </row>
    <row r="12" spans="1:4" ht="30">
      <c r="A12" s="48">
        <v>1</v>
      </c>
      <c r="B12" s="48" t="s">
        <v>63</v>
      </c>
      <c r="C12" s="48">
        <v>139.22999999999999</v>
      </c>
      <c r="D12" s="50">
        <f>D10+C12</f>
        <v>847.19</v>
      </c>
    </row>
    <row r="13" spans="1:4">
      <c r="A13" s="48"/>
      <c r="B13" s="50" t="s">
        <v>7</v>
      </c>
      <c r="C13" s="48"/>
      <c r="D13" s="48"/>
    </row>
    <row r="14" spans="1:4" ht="30">
      <c r="A14" s="52">
        <v>1</v>
      </c>
      <c r="B14" s="48" t="s">
        <v>80</v>
      </c>
      <c r="C14" s="52">
        <v>665.2</v>
      </c>
      <c r="D14" s="54">
        <f>D12+C14</f>
        <v>1512.39</v>
      </c>
    </row>
    <row r="15" spans="1:4">
      <c r="A15" s="52"/>
      <c r="B15" s="50" t="s">
        <v>10</v>
      </c>
      <c r="C15" s="48"/>
      <c r="D15" s="54"/>
    </row>
    <row r="16" spans="1:4">
      <c r="A16" s="52">
        <v>1</v>
      </c>
      <c r="B16" s="48" t="s">
        <v>87</v>
      </c>
      <c r="C16" s="52">
        <v>2346.3000000000002</v>
      </c>
      <c r="D16" s="54"/>
    </row>
    <row r="17" spans="1:4" ht="30">
      <c r="A17" s="55">
        <v>2</v>
      </c>
      <c r="B17" s="48" t="s">
        <v>88</v>
      </c>
      <c r="C17" s="55">
        <v>1000</v>
      </c>
      <c r="D17" s="54"/>
    </row>
    <row r="18" spans="1:4">
      <c r="A18" s="52"/>
      <c r="B18" s="48" t="s">
        <v>72</v>
      </c>
      <c r="C18" s="48">
        <f>SUM(C16:C17)</f>
        <v>3346.3</v>
      </c>
      <c r="D18" s="54">
        <f>D14+C18</f>
        <v>4858.6900000000005</v>
      </c>
    </row>
    <row r="19" spans="1:4">
      <c r="A19" s="57"/>
      <c r="B19" s="75" t="s">
        <v>12</v>
      </c>
      <c r="C19" s="57"/>
      <c r="D19" s="58"/>
    </row>
    <row r="20" spans="1:4">
      <c r="A20" s="55">
        <v>1</v>
      </c>
      <c r="B20" s="48" t="s">
        <v>95</v>
      </c>
      <c r="C20" s="52">
        <v>156.37</v>
      </c>
      <c r="D20" s="54">
        <f>D18+C20</f>
        <v>5015.0600000000004</v>
      </c>
    </row>
    <row r="21" spans="1:4">
      <c r="A21" s="52"/>
      <c r="B21" s="56" t="s">
        <v>13</v>
      </c>
      <c r="C21" s="52"/>
      <c r="D21" s="54"/>
    </row>
    <row r="22" spans="1:4">
      <c r="A22" s="52">
        <v>1</v>
      </c>
      <c r="B22" s="48" t="s">
        <v>95</v>
      </c>
      <c r="C22" s="55">
        <v>141.28</v>
      </c>
      <c r="D22" s="54"/>
    </row>
    <row r="23" spans="1:4">
      <c r="A23" s="23">
        <v>2</v>
      </c>
      <c r="B23" s="48" t="s">
        <v>95</v>
      </c>
      <c r="C23" s="55">
        <v>141.28</v>
      </c>
      <c r="D23" s="19"/>
    </row>
    <row r="24" spans="1:4">
      <c r="A24" s="24"/>
      <c r="B24" s="23" t="s">
        <v>72</v>
      </c>
      <c r="C24" s="24">
        <f>SUM(C22:C23)</f>
        <v>282.56</v>
      </c>
      <c r="D24" s="19">
        <f>D20+C24</f>
        <v>5297.6200000000008</v>
      </c>
    </row>
    <row r="25" spans="1:4">
      <c r="A25" s="23"/>
      <c r="B25" s="23"/>
      <c r="C25" s="24"/>
      <c r="D25" s="19"/>
    </row>
    <row r="26" spans="1:4">
      <c r="A26" s="23"/>
      <c r="B26" s="23"/>
      <c r="C26" s="24"/>
      <c r="D26" s="19"/>
    </row>
    <row r="27" spans="1:4">
      <c r="A27" s="17"/>
      <c r="B27" s="14"/>
      <c r="C27" s="23"/>
      <c r="D27" s="19"/>
    </row>
    <row r="28" spans="1:4">
      <c r="A28" s="17"/>
      <c r="B28" s="18"/>
      <c r="C28" s="23"/>
      <c r="D28" s="19"/>
    </row>
    <row r="29" spans="1:4">
      <c r="A29" s="26"/>
      <c r="B29" s="23"/>
      <c r="C29" s="23"/>
      <c r="D29" s="19"/>
    </row>
    <row r="30" spans="1:4">
      <c r="A30" s="26"/>
      <c r="B30" s="24"/>
      <c r="C30" s="26"/>
      <c r="D30" s="19"/>
    </row>
    <row r="31" spans="1:4">
      <c r="A31" s="17"/>
      <c r="B31" s="20"/>
      <c r="C31" s="17"/>
      <c r="D31" s="17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6"/>
  <sheetViews>
    <sheetView topLeftCell="A7" workbookViewId="0">
      <selection activeCell="B26" sqref="B26:C34"/>
    </sheetView>
  </sheetViews>
  <sheetFormatPr defaultRowHeight="15"/>
  <cols>
    <col min="1" max="1" width="4" customWidth="1"/>
    <col min="2" max="2" width="49.7109375" customWidth="1"/>
    <col min="3" max="3" width="10" customWidth="1"/>
    <col min="4" max="4" width="13.7109375" customWidth="1"/>
  </cols>
  <sheetData>
    <row r="1" spans="1:8" ht="21">
      <c r="A1" s="1"/>
      <c r="B1" s="81" t="s">
        <v>68</v>
      </c>
      <c r="C1" s="81"/>
      <c r="D1" s="81"/>
      <c r="E1" s="7"/>
      <c r="F1" s="7"/>
      <c r="G1" s="7"/>
      <c r="H1" s="7"/>
    </row>
    <row r="2" spans="1:8" ht="15.75">
      <c r="A2" s="1"/>
      <c r="B2" s="3" t="s">
        <v>4</v>
      </c>
      <c r="C2" s="1"/>
      <c r="D2" s="1"/>
      <c r="E2" s="1"/>
      <c r="F2" s="1"/>
      <c r="G2" s="1"/>
      <c r="H2" s="1"/>
    </row>
    <row r="3" spans="1:8" ht="15.75">
      <c r="A3" s="4"/>
      <c r="B3" s="82" t="s">
        <v>25</v>
      </c>
      <c r="C3" s="82"/>
      <c r="D3" s="82"/>
      <c r="E3" s="1"/>
      <c r="F3" s="1"/>
      <c r="G3" s="1"/>
      <c r="H3" s="1"/>
    </row>
    <row r="4" spans="1:8">
      <c r="A4" s="8"/>
      <c r="B4" s="46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8"/>
      <c r="B5" s="18" t="s">
        <v>2</v>
      </c>
      <c r="C5" s="10"/>
      <c r="D5" s="8"/>
      <c r="E5" s="1"/>
      <c r="F5" s="1"/>
      <c r="G5" s="1"/>
      <c r="H5" s="1"/>
    </row>
    <row r="6" spans="1:8" ht="30">
      <c r="A6" s="49">
        <v>1</v>
      </c>
      <c r="B6" s="48" t="s">
        <v>69</v>
      </c>
      <c r="C6" s="49">
        <v>556.91999999999996</v>
      </c>
      <c r="D6" s="49"/>
      <c r="E6" s="1"/>
      <c r="F6" s="1"/>
      <c r="G6" s="1"/>
      <c r="H6" s="1"/>
    </row>
    <row r="7" spans="1:8">
      <c r="A7" s="59">
        <v>2</v>
      </c>
      <c r="B7" s="48" t="s">
        <v>71</v>
      </c>
      <c r="C7" s="49">
        <v>417.69</v>
      </c>
      <c r="D7" s="50"/>
    </row>
    <row r="8" spans="1:8">
      <c r="A8" s="60">
        <v>3</v>
      </c>
      <c r="B8" s="48" t="s">
        <v>70</v>
      </c>
      <c r="C8" s="48">
        <v>556.91999999999996</v>
      </c>
      <c r="D8" s="50"/>
    </row>
    <row r="9" spans="1:8">
      <c r="A9" s="48"/>
      <c r="B9" s="48" t="s">
        <v>72</v>
      </c>
      <c r="C9" s="48">
        <f>SUM(C6:C8)</f>
        <v>1531.5299999999997</v>
      </c>
      <c r="D9" s="50">
        <v>1531.53</v>
      </c>
    </row>
    <row r="10" spans="1:8">
      <c r="A10" s="48"/>
      <c r="B10" s="50" t="s">
        <v>6</v>
      </c>
      <c r="C10" s="48"/>
      <c r="D10" s="50"/>
    </row>
    <row r="11" spans="1:8">
      <c r="A11" s="48">
        <v>1</v>
      </c>
      <c r="B11" s="48" t="s">
        <v>75</v>
      </c>
      <c r="C11" s="48">
        <v>139.22999999999999</v>
      </c>
      <c r="D11" s="48"/>
    </row>
    <row r="12" spans="1:8" ht="30">
      <c r="A12" s="48">
        <v>2</v>
      </c>
      <c r="B12" s="48" t="s">
        <v>76</v>
      </c>
      <c r="C12" s="48">
        <v>316.26</v>
      </c>
      <c r="D12" s="50"/>
    </row>
    <row r="13" spans="1:8">
      <c r="A13" s="48">
        <v>3</v>
      </c>
      <c r="B13" s="48" t="s">
        <v>71</v>
      </c>
      <c r="C13" s="48">
        <v>556.91999999999996</v>
      </c>
      <c r="D13" s="50"/>
    </row>
    <row r="14" spans="1:8">
      <c r="A14" s="48">
        <v>4</v>
      </c>
      <c r="B14" s="48" t="s">
        <v>77</v>
      </c>
      <c r="C14" s="48">
        <v>556.91999999999996</v>
      </c>
      <c r="D14" s="50"/>
    </row>
    <row r="15" spans="1:8">
      <c r="A15" s="48"/>
      <c r="B15" s="48" t="s">
        <v>72</v>
      </c>
      <c r="C15" s="48">
        <f>SUM(C11:C14)</f>
        <v>1569.33</v>
      </c>
      <c r="D15" s="50">
        <f>D9+C15</f>
        <v>3100.8599999999997</v>
      </c>
    </row>
    <row r="16" spans="1:8">
      <c r="A16" s="48"/>
      <c r="B16" s="50" t="s">
        <v>3</v>
      </c>
      <c r="C16" s="48"/>
      <c r="D16" s="50"/>
    </row>
    <row r="17" spans="1:4">
      <c r="A17" s="48">
        <v>1</v>
      </c>
      <c r="B17" s="48" t="s">
        <v>78</v>
      </c>
      <c r="C17" s="48">
        <v>835.38</v>
      </c>
      <c r="D17" s="50"/>
    </row>
    <row r="18" spans="1:4">
      <c r="A18" s="48">
        <v>2</v>
      </c>
      <c r="B18" s="48" t="s">
        <v>79</v>
      </c>
      <c r="C18" s="48">
        <v>835.38</v>
      </c>
      <c r="D18" s="50"/>
    </row>
    <row r="19" spans="1:4">
      <c r="A19" s="48"/>
      <c r="B19" s="48" t="s">
        <v>72</v>
      </c>
      <c r="C19" s="48">
        <f>SUM(C17:C18)</f>
        <v>1670.76</v>
      </c>
      <c r="D19" s="50">
        <f>D15+C19</f>
        <v>4771.62</v>
      </c>
    </row>
    <row r="20" spans="1:4">
      <c r="A20" s="48"/>
      <c r="B20" s="50" t="s">
        <v>10</v>
      </c>
      <c r="C20" s="48"/>
      <c r="D20" s="50"/>
    </row>
    <row r="21" spans="1:4">
      <c r="A21" s="48">
        <v>1</v>
      </c>
      <c r="B21" s="48" t="s">
        <v>83</v>
      </c>
      <c r="C21" s="48">
        <v>9253.6</v>
      </c>
      <c r="D21" s="50"/>
    </row>
    <row r="22" spans="1:4">
      <c r="A22" s="48">
        <v>2</v>
      </c>
      <c r="B22" s="48" t="s">
        <v>84</v>
      </c>
      <c r="C22" s="48">
        <v>282.74</v>
      </c>
      <c r="D22" s="50"/>
    </row>
    <row r="23" spans="1:4">
      <c r="A23" s="48">
        <v>3</v>
      </c>
      <c r="B23" s="48" t="s">
        <v>85</v>
      </c>
      <c r="C23" s="48">
        <v>2856.79</v>
      </c>
      <c r="D23" s="48"/>
    </row>
    <row r="24" spans="1:4">
      <c r="A24" s="48"/>
      <c r="B24" s="48" t="s">
        <v>72</v>
      </c>
      <c r="C24" s="48">
        <f>SUM(C21:C23)</f>
        <v>12393.130000000001</v>
      </c>
      <c r="D24" s="50">
        <f>D19+C24</f>
        <v>17164.75</v>
      </c>
    </row>
    <row r="25" spans="1:4">
      <c r="A25" s="48"/>
      <c r="B25" s="50" t="s">
        <v>14</v>
      </c>
      <c r="C25" s="48"/>
      <c r="D25" s="50"/>
    </row>
    <row r="26" spans="1:4">
      <c r="A26" s="48">
        <v>1</v>
      </c>
      <c r="B26" s="48" t="s">
        <v>106</v>
      </c>
      <c r="C26" s="48">
        <v>782.1</v>
      </c>
      <c r="D26" s="50"/>
    </row>
    <row r="27" spans="1:4">
      <c r="A27" s="48">
        <v>2</v>
      </c>
      <c r="B27" s="48" t="s">
        <v>107</v>
      </c>
      <c r="C27" s="48">
        <v>1042.8</v>
      </c>
      <c r="D27" s="48"/>
    </row>
    <row r="28" spans="1:4">
      <c r="A28" s="48">
        <v>3</v>
      </c>
      <c r="B28" s="48" t="s">
        <v>108</v>
      </c>
      <c r="C28" s="48">
        <v>260.7</v>
      </c>
      <c r="D28" s="50"/>
    </row>
    <row r="29" spans="1:4">
      <c r="A29" s="48">
        <v>4</v>
      </c>
      <c r="B29" s="48" t="s">
        <v>109</v>
      </c>
      <c r="C29" s="48">
        <v>1173.1500000000001</v>
      </c>
      <c r="D29" s="48"/>
    </row>
    <row r="30" spans="1:4">
      <c r="A30" s="48">
        <v>5</v>
      </c>
      <c r="B30" s="48" t="s">
        <v>110</v>
      </c>
      <c r="C30" s="48">
        <v>260.7</v>
      </c>
      <c r="D30" s="48"/>
    </row>
    <row r="31" spans="1:4">
      <c r="A31" s="48">
        <v>6</v>
      </c>
      <c r="B31" s="48" t="s">
        <v>111</v>
      </c>
      <c r="C31" s="48">
        <v>782.1</v>
      </c>
    </row>
    <row r="32" spans="1:4">
      <c r="A32" s="48">
        <v>7</v>
      </c>
      <c r="B32" s="48" t="s">
        <v>111</v>
      </c>
      <c r="C32" s="48">
        <v>782.1</v>
      </c>
      <c r="D32" s="48"/>
    </row>
    <row r="33" spans="1:4">
      <c r="A33" s="48">
        <v>8</v>
      </c>
      <c r="B33" s="48" t="s">
        <v>111</v>
      </c>
      <c r="C33" s="48">
        <v>1173.1500000000001</v>
      </c>
      <c r="D33" s="50"/>
    </row>
    <row r="34" spans="1:4">
      <c r="A34" s="48"/>
      <c r="B34" s="50" t="s">
        <v>72</v>
      </c>
      <c r="C34" s="48">
        <f>SUM(C26:C33)</f>
        <v>6256.8000000000011</v>
      </c>
      <c r="D34" s="50">
        <f>D24+C34</f>
        <v>23421.550000000003</v>
      </c>
    </row>
    <row r="35" spans="1:4">
      <c r="A35" s="48"/>
      <c r="B35" s="50" t="s">
        <v>15</v>
      </c>
      <c r="C35" s="48"/>
      <c r="D35" s="48"/>
    </row>
    <row r="36" spans="1:4" ht="30">
      <c r="A36" s="48">
        <v>1</v>
      </c>
      <c r="B36" s="48" t="s">
        <v>114</v>
      </c>
      <c r="C36" s="48">
        <v>1564.2</v>
      </c>
      <c r="D36" s="48"/>
    </row>
    <row r="37" spans="1:4">
      <c r="A37" s="48">
        <v>2</v>
      </c>
      <c r="B37" s="48" t="s">
        <v>115</v>
      </c>
      <c r="C37" s="48">
        <v>1564.2</v>
      </c>
      <c r="D37" s="48"/>
    </row>
    <row r="38" spans="1:4">
      <c r="A38" s="48">
        <v>3</v>
      </c>
      <c r="B38" s="48" t="s">
        <v>116</v>
      </c>
      <c r="C38" s="48">
        <v>521.4</v>
      </c>
      <c r="D38" s="48"/>
    </row>
    <row r="39" spans="1:4" ht="30">
      <c r="A39" s="48">
        <v>4</v>
      </c>
      <c r="B39" s="48" t="s">
        <v>117</v>
      </c>
      <c r="C39" s="48">
        <v>1215.1500000000001</v>
      </c>
      <c r="D39" s="48"/>
    </row>
    <row r="40" spans="1:4">
      <c r="A40" s="48">
        <v>5</v>
      </c>
      <c r="B40" s="48" t="s">
        <v>118</v>
      </c>
      <c r="C40" s="48">
        <v>1410.34</v>
      </c>
      <c r="D40" s="48"/>
    </row>
    <row r="41" spans="1:4">
      <c r="A41" s="48"/>
      <c r="B41" s="48" t="s">
        <v>72</v>
      </c>
      <c r="C41" s="48">
        <f>SUM(C36:C40)</f>
        <v>6275.2900000000009</v>
      </c>
      <c r="D41" s="50">
        <f>D34+C41</f>
        <v>29696.840000000004</v>
      </c>
    </row>
    <row r="42" spans="1:4">
      <c r="A42" s="48"/>
      <c r="B42" s="48"/>
      <c r="C42" s="48"/>
      <c r="D42" s="50"/>
    </row>
    <row r="43" spans="1:4">
      <c r="A43" s="48"/>
      <c r="B43" s="50"/>
      <c r="C43" s="48"/>
      <c r="D43" s="48"/>
    </row>
    <row r="44" spans="1:4">
      <c r="A44" s="48"/>
      <c r="B44" s="48"/>
      <c r="C44" s="48"/>
      <c r="D44" s="48"/>
    </row>
    <row r="45" spans="1:4">
      <c r="A45" s="48"/>
      <c r="B45" s="48"/>
      <c r="C45" s="48"/>
      <c r="D45" s="48"/>
    </row>
    <row r="46" spans="1:4">
      <c r="A46" s="48"/>
      <c r="B46" s="48"/>
      <c r="C46" s="48"/>
      <c r="D46" s="48"/>
    </row>
    <row r="47" spans="1:4">
      <c r="A47" s="48"/>
      <c r="B47" s="48"/>
      <c r="C47" s="48"/>
      <c r="D47" s="50"/>
    </row>
    <row r="48" spans="1:4">
      <c r="A48" s="48"/>
      <c r="B48" s="48"/>
      <c r="C48" s="48"/>
      <c r="D48" s="50"/>
    </row>
    <row r="49" spans="1:4">
      <c r="A49" s="48"/>
      <c r="B49" s="50"/>
      <c r="C49" s="50"/>
      <c r="D49" s="50"/>
    </row>
    <row r="50" spans="1:4">
      <c r="A50" s="1"/>
      <c r="B50" s="1"/>
      <c r="C50" s="1"/>
      <c r="D50" s="1"/>
    </row>
    <row r="51" spans="1:4">
      <c r="A51" s="1"/>
      <c r="B51" s="1"/>
      <c r="C51" s="1"/>
      <c r="D51" s="1"/>
    </row>
    <row r="52" spans="1:4">
      <c r="A52" s="1"/>
      <c r="B52" s="1"/>
      <c r="C52" s="1"/>
      <c r="D52" s="1"/>
    </row>
    <row r="53" spans="1:4">
      <c r="A53" s="1"/>
      <c r="B53" s="1"/>
      <c r="C53" s="1"/>
      <c r="D53" s="1"/>
    </row>
    <row r="54" spans="1:4">
      <c r="A54" s="1"/>
      <c r="B54" s="1"/>
      <c r="C54" s="1"/>
      <c r="D54" s="1"/>
    </row>
    <row r="55" spans="1:4">
      <c r="A55" s="1"/>
      <c r="B55" s="1"/>
      <c r="C55" s="1"/>
      <c r="D55" s="1"/>
    </row>
    <row r="56" spans="1:4">
      <c r="A56" s="1"/>
      <c r="B56" s="1"/>
      <c r="C56" s="1"/>
      <c r="D56" s="1"/>
    </row>
    <row r="57" spans="1:4">
      <c r="A57" s="1"/>
      <c r="B57" s="1"/>
      <c r="C57" s="1"/>
      <c r="D57" s="1"/>
    </row>
    <row r="58" spans="1:4">
      <c r="B58" s="1"/>
    </row>
    <row r="65" spans="2:2" s="1" customFormat="1">
      <c r="B65"/>
    </row>
    <row r="66" spans="2:2">
      <c r="B6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4"/>
  <sheetViews>
    <sheetView workbookViewId="0">
      <selection activeCell="A5" sqref="A5:D16"/>
    </sheetView>
  </sheetViews>
  <sheetFormatPr defaultRowHeight="15"/>
  <cols>
    <col min="1" max="1" width="3.5703125" customWidth="1"/>
    <col min="2" max="2" width="52" customWidth="1"/>
    <col min="3" max="3" width="10" customWidth="1"/>
    <col min="4" max="4" width="13.42578125" customWidth="1"/>
  </cols>
  <sheetData>
    <row r="1" spans="1:8" ht="21">
      <c r="A1" s="1"/>
      <c r="B1" s="81" t="s">
        <v>67</v>
      </c>
      <c r="C1" s="81"/>
      <c r="D1" s="81"/>
      <c r="E1" s="7"/>
      <c r="F1" s="7"/>
      <c r="G1" s="7"/>
      <c r="H1" s="7"/>
    </row>
    <row r="2" spans="1:8" ht="18.75" customHeight="1">
      <c r="A2" s="1"/>
      <c r="B2" s="3" t="s">
        <v>4</v>
      </c>
      <c r="C2" s="1"/>
      <c r="D2" s="1"/>
      <c r="E2" s="1"/>
      <c r="F2" s="1"/>
      <c r="G2" s="1"/>
      <c r="H2" s="1"/>
    </row>
    <row r="3" spans="1:8" ht="15.75">
      <c r="A3" s="4"/>
      <c r="B3" s="82" t="s">
        <v>38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49"/>
      <c r="B5" s="51"/>
      <c r="C5" s="49"/>
      <c r="D5" s="49"/>
      <c r="E5" s="1"/>
      <c r="F5" s="1"/>
      <c r="G5" s="1"/>
      <c r="H5" s="1"/>
    </row>
    <row r="6" spans="1:8">
      <c r="A6" s="76"/>
      <c r="B6" s="48"/>
      <c r="C6" s="76"/>
      <c r="D6" s="77"/>
      <c r="E6" s="6"/>
    </row>
    <row r="7" spans="1:8" s="5" customFormat="1">
      <c r="A7" s="76"/>
      <c r="B7" s="54"/>
      <c r="C7" s="77"/>
      <c r="D7" s="77"/>
      <c r="E7" s="16"/>
    </row>
    <row r="8" spans="1:8" s="5" customFormat="1">
      <c r="A8" s="52"/>
      <c r="B8" s="52"/>
      <c r="C8" s="52"/>
      <c r="D8" s="54"/>
      <c r="E8" s="16"/>
    </row>
    <row r="9" spans="1:8">
      <c r="A9" s="52"/>
      <c r="B9" s="52"/>
      <c r="C9" s="52"/>
      <c r="D9" s="54"/>
      <c r="E9" s="6"/>
    </row>
    <row r="10" spans="1:8">
      <c r="A10" s="54"/>
      <c r="B10" s="52"/>
      <c r="C10" s="52"/>
      <c r="D10" s="54"/>
      <c r="E10" s="6"/>
    </row>
    <row r="11" spans="1:8">
      <c r="A11" s="54"/>
      <c r="B11" s="52"/>
      <c r="C11" s="52"/>
      <c r="D11" s="54"/>
      <c r="E11" s="6"/>
    </row>
    <row r="12" spans="1:8">
      <c r="A12" s="54"/>
      <c r="B12" s="52"/>
      <c r="C12" s="52"/>
      <c r="D12" s="54"/>
      <c r="E12" s="6"/>
    </row>
    <row r="13" spans="1:8">
      <c r="A13" s="54"/>
      <c r="B13" s="56"/>
      <c r="C13" s="52"/>
      <c r="D13" s="54"/>
    </row>
    <row r="14" spans="1:8">
      <c r="A14" s="54"/>
      <c r="B14" s="56"/>
      <c r="C14" s="52"/>
      <c r="D14" s="54"/>
    </row>
    <row r="15" spans="1:8">
      <c r="A15" s="52"/>
      <c r="B15" s="71"/>
      <c r="C15" s="52"/>
      <c r="D15" s="52"/>
    </row>
    <row r="16" spans="1:8">
      <c r="A16" s="52"/>
      <c r="B16" s="72"/>
      <c r="C16" s="52"/>
      <c r="D16" s="52"/>
    </row>
    <row r="17" spans="1:4">
      <c r="A17" s="52"/>
      <c r="B17" s="71"/>
      <c r="C17" s="52"/>
      <c r="D17" s="52"/>
    </row>
    <row r="18" spans="1:4">
      <c r="A18" s="52"/>
      <c r="B18" s="71"/>
      <c r="C18" s="52"/>
      <c r="D18" s="52"/>
    </row>
    <row r="19" spans="1:4">
      <c r="A19" s="52"/>
      <c r="B19" s="56"/>
      <c r="C19" s="54"/>
      <c r="D19" s="54"/>
    </row>
    <row r="20" spans="1:4">
      <c r="A20" s="52"/>
      <c r="B20" s="72"/>
      <c r="C20" s="54"/>
      <c r="D20" s="54"/>
    </row>
    <row r="21" spans="1:4">
      <c r="A21" s="52"/>
      <c r="B21" s="71"/>
      <c r="C21" s="52"/>
      <c r="D21" s="52"/>
    </row>
    <row r="22" spans="1:4">
      <c r="A22" s="52"/>
      <c r="B22" s="71"/>
      <c r="C22" s="52"/>
      <c r="D22" s="52"/>
    </row>
    <row r="23" spans="1:4">
      <c r="A23" s="52"/>
      <c r="B23" s="71"/>
      <c r="C23" s="52"/>
      <c r="D23" s="52"/>
    </row>
    <row r="24" spans="1:4">
      <c r="A24" s="52"/>
      <c r="B24" s="78"/>
      <c r="C24" s="54"/>
      <c r="D24" s="54"/>
    </row>
    <row r="25" spans="1:4">
      <c r="A25" s="52"/>
      <c r="B25" s="56"/>
      <c r="C25" s="52"/>
      <c r="D25" s="52"/>
    </row>
    <row r="26" spans="1:4">
      <c r="A26" s="52"/>
      <c r="B26" s="55"/>
      <c r="C26" s="52"/>
      <c r="D26" s="52"/>
    </row>
    <row r="27" spans="1:4">
      <c r="A27" s="52"/>
      <c r="B27" s="55"/>
      <c r="C27" s="52"/>
      <c r="D27" s="54"/>
    </row>
    <row r="28" spans="1:4">
      <c r="A28" s="52"/>
      <c r="B28" s="55"/>
      <c r="C28" s="52"/>
      <c r="D28" s="52"/>
    </row>
    <row r="29" spans="1:4">
      <c r="A29" s="52"/>
      <c r="B29" s="55"/>
      <c r="C29" s="52"/>
      <c r="D29" s="52"/>
    </row>
    <row r="30" spans="1:4">
      <c r="A30" s="52"/>
      <c r="B30" s="55"/>
      <c r="C30" s="52"/>
      <c r="D30" s="52"/>
    </row>
    <row r="31" spans="1:4">
      <c r="A31" s="52"/>
      <c r="B31" s="55"/>
      <c r="C31" s="52"/>
      <c r="D31" s="52"/>
    </row>
    <row r="32" spans="1:4">
      <c r="A32" s="52"/>
      <c r="B32" s="56"/>
      <c r="C32" s="54"/>
      <c r="D32" s="54"/>
    </row>
    <row r="33" spans="1:4">
      <c r="A33" s="52"/>
      <c r="B33" s="56"/>
      <c r="C33" s="54"/>
      <c r="D33" s="54"/>
    </row>
    <row r="34" spans="1:4">
      <c r="A34" s="29"/>
      <c r="B34" s="23"/>
      <c r="C34" s="29"/>
      <c r="D34" s="17"/>
    </row>
    <row r="35" spans="1:4">
      <c r="A35" s="29"/>
      <c r="B35" s="23"/>
      <c r="C35" s="29"/>
      <c r="D35" s="17"/>
    </row>
    <row r="36" spans="1:4">
      <c r="A36" s="29"/>
      <c r="B36" s="23"/>
      <c r="C36" s="29"/>
      <c r="D36" s="17"/>
    </row>
    <row r="37" spans="1:4">
      <c r="A37" s="29"/>
      <c r="B37" s="24"/>
      <c r="C37" s="29"/>
      <c r="D37" s="17"/>
    </row>
    <row r="38" spans="1:4">
      <c r="A38" s="17"/>
      <c r="B38" s="20"/>
      <c r="C38" s="19"/>
      <c r="D38" s="19"/>
    </row>
    <row r="39" spans="1:4">
      <c r="A39" s="17"/>
      <c r="B39" s="20"/>
      <c r="C39" s="17"/>
      <c r="D39" s="17"/>
    </row>
    <row r="40" spans="1:4">
      <c r="A40" s="17"/>
      <c r="B40" s="24"/>
      <c r="C40" s="17"/>
      <c r="D40" s="17"/>
    </row>
    <row r="41" spans="1:4">
      <c r="A41" s="17"/>
      <c r="B41" s="23"/>
      <c r="C41" s="17"/>
      <c r="D41" s="17"/>
    </row>
    <row r="42" spans="1:4">
      <c r="A42" s="17"/>
      <c r="B42" s="23"/>
      <c r="C42" s="17"/>
      <c r="D42" s="17"/>
    </row>
    <row r="43" spans="1:4">
      <c r="A43" s="17"/>
      <c r="B43" s="20"/>
      <c r="C43" s="19"/>
      <c r="D43" s="19"/>
    </row>
    <row r="44" spans="1:4">
      <c r="A44" s="17"/>
      <c r="B44" s="17"/>
      <c r="C44" s="17"/>
      <c r="D44" s="17"/>
    </row>
    <row r="45" spans="1:4">
      <c r="A45" s="17"/>
      <c r="B45" s="17"/>
      <c r="C45" s="17"/>
      <c r="D45" s="17"/>
    </row>
    <row r="46" spans="1:4">
      <c r="A46" s="17"/>
      <c r="B46" s="17"/>
      <c r="C46" s="17"/>
      <c r="D46" s="17"/>
    </row>
    <row r="47" spans="1:4">
      <c r="A47" s="17"/>
      <c r="B47" s="17"/>
      <c r="C47" s="17"/>
      <c r="D47" s="17"/>
    </row>
    <row r="48" spans="1:4">
      <c r="A48" s="17"/>
      <c r="B48" s="17"/>
      <c r="C48" s="17"/>
      <c r="D48" s="17"/>
    </row>
    <row r="49" spans="1:4">
      <c r="A49" s="17"/>
      <c r="B49" s="17"/>
      <c r="C49" s="17"/>
      <c r="D49" s="17"/>
    </row>
    <row r="50" spans="1:4">
      <c r="A50" s="17"/>
      <c r="B50" s="17"/>
      <c r="C50" s="17"/>
      <c r="D50" s="17"/>
    </row>
    <row r="51" spans="1:4">
      <c r="A51" s="17"/>
      <c r="B51" s="17"/>
      <c r="C51" s="17"/>
      <c r="D51" s="17"/>
    </row>
    <row r="52" spans="1:4">
      <c r="A52" s="17"/>
      <c r="B52" s="17"/>
      <c r="C52" s="17"/>
      <c r="D52" s="17"/>
    </row>
    <row r="53" spans="1:4">
      <c r="A53" s="17"/>
      <c r="B53" s="17"/>
      <c r="C53" s="17"/>
      <c r="D53" s="17"/>
    </row>
    <row r="54" spans="1:4">
      <c r="A54" s="17"/>
      <c r="B54" s="17"/>
      <c r="C54" s="17"/>
      <c r="D54" s="1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A5" sqref="A5:D13"/>
    </sheetView>
  </sheetViews>
  <sheetFormatPr defaultRowHeight="15"/>
  <cols>
    <col min="1" max="1" width="6.140625" customWidth="1"/>
    <col min="2" max="2" width="45.5703125" customWidth="1"/>
  </cols>
  <sheetData>
    <row r="1" spans="1:4" ht="15.75">
      <c r="A1" s="1"/>
      <c r="B1" s="81" t="s">
        <v>67</v>
      </c>
      <c r="C1" s="81"/>
      <c r="D1" s="81"/>
    </row>
    <row r="2" spans="1:4">
      <c r="A2" s="1"/>
      <c r="B2" s="2" t="s">
        <v>4</v>
      </c>
      <c r="C2" s="1"/>
      <c r="D2" s="1"/>
    </row>
    <row r="3" spans="1:4" ht="15.75">
      <c r="A3" s="1"/>
      <c r="B3" s="80" t="s">
        <v>32</v>
      </c>
      <c r="C3" s="80"/>
      <c r="D3" s="80"/>
    </row>
    <row r="4" spans="1:4" ht="26.25">
      <c r="A4" s="8"/>
      <c r="B4" s="9" t="s">
        <v>0</v>
      </c>
      <c r="C4" s="9" t="s">
        <v>1</v>
      </c>
      <c r="D4" s="9" t="s">
        <v>26</v>
      </c>
    </row>
    <row r="5" spans="1:4">
      <c r="A5" s="8"/>
      <c r="B5" s="10"/>
      <c r="C5" s="8"/>
      <c r="D5" s="8"/>
    </row>
    <row r="6" spans="1:4">
      <c r="A6" s="14"/>
      <c r="B6" s="14"/>
      <c r="C6" s="14"/>
      <c r="D6" s="14"/>
    </row>
    <row r="7" spans="1:4">
      <c r="A7" s="14"/>
      <c r="B7" s="14"/>
      <c r="C7" s="14"/>
      <c r="D7" s="14"/>
    </row>
    <row r="8" spans="1:4">
      <c r="A8" s="14"/>
      <c r="B8" s="14"/>
      <c r="C8" s="14"/>
      <c r="D8" s="14"/>
    </row>
    <row r="9" spans="1:4">
      <c r="A9" s="14"/>
      <c r="B9" s="14"/>
      <c r="C9" s="14"/>
      <c r="D9" s="14"/>
    </row>
    <row r="10" spans="1:4">
      <c r="A10" s="14"/>
      <c r="B10" s="14"/>
      <c r="C10" s="14"/>
      <c r="D10" s="18"/>
    </row>
    <row r="11" spans="1:4">
      <c r="A11" s="14"/>
      <c r="B11" s="14"/>
      <c r="C11" s="14"/>
      <c r="D11" s="14"/>
    </row>
    <row r="12" spans="1:4">
      <c r="A12" s="14"/>
      <c r="B12" s="14"/>
      <c r="C12" s="14"/>
      <c r="D12" s="14"/>
    </row>
    <row r="13" spans="1:4">
      <c r="A13" s="14"/>
      <c r="B13" s="14"/>
      <c r="C13" s="14"/>
      <c r="D13" s="14"/>
    </row>
    <row r="14" spans="1:4">
      <c r="A14" s="18"/>
      <c r="B14" s="18"/>
      <c r="C14" s="18"/>
      <c r="D14" s="18"/>
    </row>
    <row r="15" spans="1:4">
      <c r="A15" s="17"/>
      <c r="B15" s="28"/>
      <c r="C15" s="26"/>
      <c r="D15" s="19"/>
    </row>
    <row r="16" spans="1:4">
      <c r="A16" s="17"/>
      <c r="B16" s="27"/>
      <c r="C16" s="26"/>
      <c r="D16" s="19"/>
    </row>
    <row r="17" spans="1:4">
      <c r="A17" s="19"/>
      <c r="B17" s="20"/>
      <c r="C17" s="19"/>
      <c r="D17" s="19"/>
    </row>
    <row r="18" spans="1:4">
      <c r="A18" s="23"/>
      <c r="B18" s="20"/>
      <c r="C18" s="23"/>
      <c r="D18" s="17"/>
    </row>
    <row r="19" spans="1:4">
      <c r="A19" s="23"/>
      <c r="B19" s="23"/>
      <c r="C19" s="23"/>
      <c r="D19" s="31"/>
    </row>
    <row r="20" spans="1:4">
      <c r="A20" s="21"/>
      <c r="B20" s="21"/>
      <c r="C20" s="21"/>
      <c r="D20" s="22"/>
    </row>
    <row r="21" spans="1:4">
      <c r="A21" s="23"/>
      <c r="B21" s="14"/>
      <c r="C21" s="23"/>
      <c r="D21" s="17"/>
    </row>
    <row r="22" spans="1:4">
      <c r="A22" s="17"/>
      <c r="B22" s="20"/>
      <c r="C22" s="19"/>
      <c r="D22" s="19"/>
    </row>
    <row r="23" spans="1:4">
      <c r="A23" s="17"/>
      <c r="B23" s="20"/>
      <c r="C23" s="17"/>
      <c r="D23" s="17"/>
    </row>
    <row r="24" spans="1:4">
      <c r="A24" s="23"/>
      <c r="B24" s="23"/>
      <c r="C24" s="23"/>
      <c r="D24" s="17"/>
    </row>
    <row r="25" spans="1:4">
      <c r="A25" s="17"/>
      <c r="B25" s="14"/>
      <c r="C25" s="23"/>
      <c r="D25" s="17"/>
    </row>
    <row r="26" spans="1:4">
      <c r="A26" s="17"/>
      <c r="B26" s="20"/>
      <c r="C26" s="19"/>
      <c r="D26" s="19"/>
    </row>
    <row r="27" spans="1:4">
      <c r="A27" s="17"/>
      <c r="B27" s="20"/>
      <c r="C27" s="17"/>
      <c r="D27" s="17"/>
    </row>
    <row r="28" spans="1:4">
      <c r="A28" s="17"/>
      <c r="B28" s="14"/>
      <c r="C28" s="17"/>
      <c r="D28" s="17"/>
    </row>
    <row r="29" spans="1:4">
      <c r="A29" s="17"/>
      <c r="B29" s="14"/>
      <c r="C29" s="26"/>
      <c r="D29" s="1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D29" sqref="D28:D29"/>
    </sheetView>
  </sheetViews>
  <sheetFormatPr defaultRowHeight="15"/>
  <cols>
    <col min="1" max="1" width="4" customWidth="1"/>
    <col min="2" max="2" width="49.7109375" customWidth="1"/>
    <col min="3" max="3" width="10.42578125" customWidth="1"/>
    <col min="4" max="4" width="13" customWidth="1"/>
  </cols>
  <sheetData>
    <row r="1" spans="1:8" ht="21">
      <c r="A1" s="1"/>
      <c r="B1" s="81" t="s">
        <v>68</v>
      </c>
      <c r="C1" s="81"/>
      <c r="D1" s="81"/>
      <c r="E1" s="7"/>
      <c r="F1" s="7"/>
      <c r="G1" s="7"/>
      <c r="H1" s="7"/>
    </row>
    <row r="2" spans="1:8" ht="15.75">
      <c r="A2" s="1"/>
      <c r="B2" s="3" t="s">
        <v>4</v>
      </c>
      <c r="C2" s="1"/>
      <c r="D2" s="1"/>
      <c r="E2" s="1"/>
      <c r="F2" s="1"/>
      <c r="G2" s="1"/>
      <c r="H2" s="1"/>
    </row>
    <row r="3" spans="1:8" s="6" customFormat="1" ht="15.75">
      <c r="A3" s="4"/>
      <c r="B3" s="82" t="s">
        <v>39</v>
      </c>
      <c r="C3" s="82"/>
      <c r="D3" s="82"/>
      <c r="E3" s="4"/>
      <c r="F3" s="4"/>
      <c r="G3" s="4"/>
      <c r="H3" s="4"/>
    </row>
    <row r="4" spans="1:8">
      <c r="A4" s="8"/>
      <c r="B4" s="9" t="s">
        <v>0</v>
      </c>
      <c r="C4" s="9" t="s">
        <v>1</v>
      </c>
      <c r="D4" s="8" t="s">
        <v>26</v>
      </c>
      <c r="E4" s="1"/>
      <c r="F4" s="1"/>
      <c r="G4" s="1"/>
      <c r="H4" s="1"/>
    </row>
    <row r="5" spans="1:8">
      <c r="A5" s="49"/>
      <c r="B5" s="50" t="s">
        <v>3</v>
      </c>
      <c r="C5" s="48"/>
      <c r="D5" s="49"/>
      <c r="E5" s="1"/>
      <c r="F5" s="1"/>
      <c r="G5" s="1"/>
      <c r="H5" s="1"/>
    </row>
    <row r="6" spans="1:8">
      <c r="A6" s="48">
        <v>1</v>
      </c>
      <c r="B6" s="48" t="s">
        <v>73</v>
      </c>
      <c r="C6" s="48">
        <v>3249.91</v>
      </c>
      <c r="D6" s="79">
        <v>3249.91</v>
      </c>
      <c r="E6" s="1"/>
      <c r="F6" s="1"/>
      <c r="G6" s="1"/>
      <c r="H6" s="1"/>
    </row>
    <row r="7" spans="1:8">
      <c r="A7" s="77"/>
      <c r="B7" s="50" t="s">
        <v>12</v>
      </c>
      <c r="C7" s="49"/>
      <c r="D7" s="77"/>
    </row>
    <row r="8" spans="1:8" s="5" customFormat="1">
      <c r="A8" s="52">
        <v>1</v>
      </c>
      <c r="B8" s="52" t="s">
        <v>89</v>
      </c>
      <c r="C8" s="52">
        <v>2509.59</v>
      </c>
      <c r="D8" s="54"/>
    </row>
    <row r="9" spans="1:8">
      <c r="A9" s="52">
        <v>2</v>
      </c>
      <c r="B9" s="48" t="s">
        <v>90</v>
      </c>
      <c r="C9" s="52">
        <v>16631.55</v>
      </c>
      <c r="D9" s="54"/>
    </row>
    <row r="10" spans="1:8">
      <c r="A10" s="52">
        <v>3</v>
      </c>
      <c r="B10" s="52" t="s">
        <v>91</v>
      </c>
      <c r="C10" s="52">
        <v>1564.2</v>
      </c>
      <c r="D10" s="54"/>
      <c r="G10" t="s">
        <v>28</v>
      </c>
    </row>
    <row r="11" spans="1:8">
      <c r="A11" s="52"/>
      <c r="B11" s="52" t="s">
        <v>72</v>
      </c>
      <c r="C11" s="52">
        <f>SUM(C8:C10)</f>
        <v>20705.34</v>
      </c>
      <c r="D11" s="54">
        <f>D6+C11</f>
        <v>23955.25</v>
      </c>
    </row>
    <row r="12" spans="1:8">
      <c r="A12" s="52"/>
      <c r="B12" s="54" t="s">
        <v>13</v>
      </c>
      <c r="C12" s="52"/>
      <c r="D12" s="52"/>
    </row>
    <row r="13" spans="1:8">
      <c r="A13" s="52">
        <v>1</v>
      </c>
      <c r="B13" s="52" t="s">
        <v>96</v>
      </c>
      <c r="C13" s="52">
        <v>1578.3</v>
      </c>
      <c r="D13" s="54"/>
    </row>
    <row r="14" spans="1:8">
      <c r="A14" s="52">
        <v>2</v>
      </c>
      <c r="B14" s="55" t="s">
        <v>97</v>
      </c>
      <c r="C14" s="52">
        <v>770.18</v>
      </c>
      <c r="D14" s="54"/>
    </row>
    <row r="15" spans="1:8">
      <c r="A15" s="52">
        <v>3</v>
      </c>
      <c r="B15" s="71" t="s">
        <v>98</v>
      </c>
      <c r="C15" s="52">
        <v>1729.2</v>
      </c>
      <c r="D15" s="54"/>
    </row>
    <row r="16" spans="1:8">
      <c r="A16" s="52"/>
      <c r="B16" s="56" t="s">
        <v>72</v>
      </c>
      <c r="C16" s="52">
        <f>SUM(C13:C15)</f>
        <v>4077.6800000000003</v>
      </c>
      <c r="D16" s="54">
        <f>D11+C16</f>
        <v>28032.93</v>
      </c>
    </row>
    <row r="17" spans="1:7">
      <c r="A17" s="52"/>
      <c r="B17" s="55"/>
      <c r="C17" s="52"/>
      <c r="D17" s="52"/>
    </row>
    <row r="18" spans="1:7">
      <c r="A18" s="52"/>
      <c r="B18" s="55"/>
      <c r="C18" s="52"/>
      <c r="D18" s="54"/>
    </row>
    <row r="19" spans="1:7">
      <c r="A19" s="52"/>
      <c r="B19" s="55"/>
      <c r="C19" s="52"/>
      <c r="D19" s="52"/>
    </row>
    <row r="20" spans="1:7">
      <c r="A20" s="52"/>
      <c r="B20" s="55"/>
      <c r="C20" s="52"/>
      <c r="D20" s="52"/>
    </row>
    <row r="21" spans="1:7">
      <c r="A21" s="52"/>
      <c r="B21" s="71"/>
      <c r="C21" s="52"/>
      <c r="D21" s="54"/>
    </row>
    <row r="22" spans="1:7">
      <c r="A22" s="52"/>
      <c r="B22" s="71"/>
      <c r="C22" s="52"/>
      <c r="D22" s="54"/>
    </row>
    <row r="23" spans="1:7">
      <c r="A23" s="52"/>
      <c r="B23" s="72"/>
      <c r="C23" s="52"/>
      <c r="D23" s="52"/>
    </row>
    <row r="24" spans="1:7">
      <c r="A24" s="52"/>
      <c r="B24" s="72"/>
      <c r="C24" s="52"/>
      <c r="D24" s="52"/>
    </row>
    <row r="25" spans="1:7">
      <c r="A25" s="52"/>
      <c r="B25" s="55"/>
      <c r="C25" s="54"/>
      <c r="D25" s="54"/>
    </row>
    <row r="26" spans="1:7">
      <c r="A26" s="52"/>
      <c r="B26" s="55"/>
      <c r="C26" s="52"/>
      <c r="D26" s="52"/>
    </row>
    <row r="27" spans="1:7">
      <c r="A27" s="52"/>
      <c r="B27" s="72"/>
      <c r="C27" s="52"/>
      <c r="D27" s="52"/>
    </row>
    <row r="28" spans="1:7">
      <c r="A28" s="52"/>
      <c r="B28" s="72"/>
      <c r="C28" s="54"/>
      <c r="D28" s="54"/>
    </row>
    <row r="29" spans="1:7">
      <c r="A29" s="52"/>
      <c r="B29" s="73"/>
      <c r="C29" s="52"/>
      <c r="D29" s="52"/>
    </row>
    <row r="30" spans="1:7">
      <c r="A30" s="52"/>
      <c r="B30" s="54"/>
      <c r="C30" s="52"/>
      <c r="D30" s="52"/>
    </row>
    <row r="31" spans="1:7">
      <c r="A31" s="52"/>
      <c r="B31" s="72"/>
      <c r="C31" s="54"/>
      <c r="D31" s="54"/>
      <c r="F31" s="30"/>
      <c r="G31" s="30"/>
    </row>
    <row r="32" spans="1:7">
      <c r="A32" s="52"/>
      <c r="B32" s="55"/>
      <c r="C32" s="52"/>
      <c r="D32" s="52"/>
    </row>
    <row r="33" spans="1:4">
      <c r="A33" s="17"/>
      <c r="B33" s="25"/>
      <c r="C33" s="17"/>
      <c r="D33" s="17"/>
    </row>
    <row r="34" spans="1:4">
      <c r="A34" s="17"/>
      <c r="B34" s="17"/>
      <c r="C34" s="19"/>
      <c r="D34" s="19"/>
    </row>
    <row r="35" spans="1:4">
      <c r="A35" s="17"/>
      <c r="B35" s="27"/>
      <c r="C35" s="17"/>
      <c r="D35" s="17"/>
    </row>
    <row r="36" spans="1:4">
      <c r="A36" s="6"/>
      <c r="C36" s="6"/>
      <c r="D36" s="6"/>
    </row>
    <row r="37" spans="1:4">
      <c r="A37" s="6"/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/>
      <c r="D39" s="6"/>
    </row>
    <row r="40" spans="1:4">
      <c r="B40" s="6"/>
    </row>
    <row r="41" spans="1:4">
      <c r="B41" s="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6"/>
  <sheetViews>
    <sheetView tabSelected="1" workbookViewId="0">
      <selection activeCell="K31" sqref="K31"/>
    </sheetView>
  </sheetViews>
  <sheetFormatPr defaultRowHeight="15"/>
  <cols>
    <col min="1" max="1" width="18.5703125" style="1" customWidth="1"/>
    <col min="2" max="2" width="8.140625" style="12" customWidth="1"/>
    <col min="3" max="4" width="8.140625" customWidth="1"/>
    <col min="5" max="5" width="8.42578125" customWidth="1"/>
    <col min="6" max="6" width="8.140625" customWidth="1"/>
    <col min="7" max="7" width="9" customWidth="1"/>
    <col min="8" max="8" width="9.85546875" customWidth="1"/>
    <col min="9" max="9" width="8.5703125" customWidth="1"/>
    <col min="10" max="10" width="9.28515625" customWidth="1"/>
    <col min="11" max="11" width="9.85546875" customWidth="1"/>
    <col min="12" max="12" width="8.42578125" customWidth="1"/>
    <col min="13" max="13" width="10" customWidth="1"/>
    <col min="14" max="14" width="9.140625" style="12" customWidth="1"/>
  </cols>
  <sheetData>
    <row r="1" spans="1:25">
      <c r="A1" s="83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25" ht="15" customHeight="1">
      <c r="A2" s="61" t="s">
        <v>24</v>
      </c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2"/>
    </row>
    <row r="3" spans="1:25" s="13" customFormat="1" ht="15" customHeight="1">
      <c r="A3" s="9"/>
      <c r="B3" s="64" t="s">
        <v>2</v>
      </c>
      <c r="C3" s="65" t="s">
        <v>6</v>
      </c>
      <c r="D3" s="65" t="s">
        <v>3</v>
      </c>
      <c r="E3" s="65" t="s">
        <v>7</v>
      </c>
      <c r="F3" s="65" t="s">
        <v>8</v>
      </c>
      <c r="G3" s="65" t="s">
        <v>9</v>
      </c>
      <c r="H3" s="65" t="s">
        <v>10</v>
      </c>
      <c r="I3" s="65" t="s">
        <v>11</v>
      </c>
      <c r="J3" s="65" t="s">
        <v>12</v>
      </c>
      <c r="K3" s="65" t="s">
        <v>13</v>
      </c>
      <c r="L3" s="65" t="s">
        <v>14</v>
      </c>
      <c r="M3" s="65" t="s">
        <v>15</v>
      </c>
      <c r="N3" s="64" t="s">
        <v>16</v>
      </c>
    </row>
    <row r="4" spans="1:25" ht="24.95" customHeight="1">
      <c r="A4" s="8" t="s">
        <v>64</v>
      </c>
      <c r="B4" s="66">
        <f>B5+B6+B7+B8</f>
        <v>29807.190000000002</v>
      </c>
      <c r="C4" s="66">
        <f>C5+C6+C7+C8</f>
        <v>35015.69</v>
      </c>
      <c r="D4" s="66">
        <f t="shared" ref="D4:N4" si="0">D5+D6+D7+D8</f>
        <v>31839.39</v>
      </c>
      <c r="E4" s="66">
        <f t="shared" si="0"/>
        <v>29862.17</v>
      </c>
      <c r="F4" s="66">
        <f t="shared" si="0"/>
        <v>29434.28</v>
      </c>
      <c r="G4" s="66">
        <f t="shared" si="0"/>
        <v>27821.489999999998</v>
      </c>
      <c r="H4" s="66">
        <f t="shared" si="0"/>
        <v>26456.12</v>
      </c>
      <c r="I4" s="66">
        <f t="shared" si="0"/>
        <v>26456.12</v>
      </c>
      <c r="J4" s="66">
        <f t="shared" si="0"/>
        <v>26456.12</v>
      </c>
      <c r="K4" s="66">
        <f t="shared" si="0"/>
        <v>26456.12</v>
      </c>
      <c r="L4" s="66">
        <f t="shared" si="0"/>
        <v>26906.36</v>
      </c>
      <c r="M4" s="66">
        <f t="shared" si="0"/>
        <v>26906.35</v>
      </c>
      <c r="N4" s="66">
        <f t="shared" si="0"/>
        <v>343417.39999999997</v>
      </c>
    </row>
    <row r="5" spans="1:25" ht="24.95" customHeight="1">
      <c r="A5" s="8" t="s">
        <v>17</v>
      </c>
      <c r="B5" s="67">
        <v>11886.34</v>
      </c>
      <c r="C5" s="11">
        <v>11886.34</v>
      </c>
      <c r="D5" s="11">
        <v>11886.34</v>
      </c>
      <c r="E5" s="11">
        <v>11886.34</v>
      </c>
      <c r="F5" s="11">
        <v>11886.3</v>
      </c>
      <c r="G5" s="11">
        <v>11886.34</v>
      </c>
      <c r="H5" s="11">
        <v>11841.31</v>
      </c>
      <c r="I5" s="67">
        <v>11841.31</v>
      </c>
      <c r="J5" s="67">
        <v>11841.31</v>
      </c>
      <c r="K5" s="67">
        <v>11841.31</v>
      </c>
      <c r="L5" s="67">
        <v>12291.55</v>
      </c>
      <c r="M5" s="67">
        <v>12291.55</v>
      </c>
      <c r="N5" s="67">
        <f t="shared" ref="N5:N24" si="1">SUM(B5:M5)</f>
        <v>143266.34</v>
      </c>
    </row>
    <row r="6" spans="1:25" ht="24.95" customHeight="1">
      <c r="A6" s="8" t="s">
        <v>62</v>
      </c>
      <c r="B6" s="67">
        <v>1985.7</v>
      </c>
      <c r="C6" s="11">
        <v>2244.1999999999998</v>
      </c>
      <c r="D6" s="11">
        <v>3206.79</v>
      </c>
      <c r="E6" s="11">
        <v>2040.68</v>
      </c>
      <c r="F6" s="11">
        <v>1612.83</v>
      </c>
      <c r="G6" s="11"/>
      <c r="H6" s="11"/>
      <c r="I6" s="11"/>
      <c r="J6" s="67"/>
      <c r="K6" s="67"/>
      <c r="L6" s="11"/>
      <c r="M6" s="11"/>
      <c r="N6" s="67">
        <f t="shared" si="1"/>
        <v>11090.199999999999</v>
      </c>
    </row>
    <row r="7" spans="1:25" ht="24.95" customHeight="1">
      <c r="A7" s="8" t="s">
        <v>36</v>
      </c>
      <c r="B7" s="67">
        <v>15935.15</v>
      </c>
      <c r="C7" s="11">
        <v>15935.15</v>
      </c>
      <c r="D7" s="11">
        <v>15935.15</v>
      </c>
      <c r="E7" s="11">
        <v>15935.15</v>
      </c>
      <c r="F7" s="11">
        <v>15935.15</v>
      </c>
      <c r="G7" s="11">
        <v>15935.15</v>
      </c>
      <c r="H7" s="11">
        <v>14614.81</v>
      </c>
      <c r="I7" s="11">
        <v>14614.81</v>
      </c>
      <c r="J7" s="67">
        <v>14614.81</v>
      </c>
      <c r="K7" s="67">
        <v>14614.81</v>
      </c>
      <c r="L7" s="11">
        <v>14614.81</v>
      </c>
      <c r="M7" s="11">
        <v>14614.8</v>
      </c>
      <c r="N7" s="67">
        <f>SUM(B7:M7)</f>
        <v>183299.74999999997</v>
      </c>
    </row>
    <row r="8" spans="1:25" ht="15.95" customHeight="1">
      <c r="A8" s="8" t="s">
        <v>33</v>
      </c>
      <c r="B8" s="67"/>
      <c r="C8" s="11">
        <v>4950</v>
      </c>
      <c r="D8" s="11">
        <v>811.11</v>
      </c>
      <c r="E8" s="11"/>
      <c r="F8" s="11"/>
      <c r="G8" s="11"/>
      <c r="H8" s="11"/>
      <c r="I8" s="11"/>
      <c r="J8" s="67"/>
      <c r="K8" s="67"/>
      <c r="L8" s="11"/>
      <c r="M8" s="11"/>
      <c r="N8" s="67">
        <f>SUM(B8:M8)</f>
        <v>5761.11</v>
      </c>
    </row>
    <row r="9" spans="1:25" ht="25.5" customHeight="1">
      <c r="A9" s="10" t="s">
        <v>18</v>
      </c>
      <c r="B9" s="66">
        <f>B10+B11+B12+B13</f>
        <v>8772.59</v>
      </c>
      <c r="C9" s="66">
        <f>C10+C11+C12+C13</f>
        <v>11271.23</v>
      </c>
      <c r="D9" s="66">
        <f t="shared" ref="D9:M9" si="2">D10+D11+D12+D13</f>
        <v>6711.31</v>
      </c>
      <c r="E9" s="66">
        <f t="shared" si="2"/>
        <v>3152.9700000000003</v>
      </c>
      <c r="F9" s="66">
        <f t="shared" si="2"/>
        <v>2765.5</v>
      </c>
      <c r="G9" s="66">
        <f t="shared" si="2"/>
        <v>1223.92</v>
      </c>
      <c r="H9" s="66">
        <f t="shared" si="2"/>
        <v>22737.06</v>
      </c>
      <c r="I9" s="66">
        <f t="shared" si="2"/>
        <v>2777.71</v>
      </c>
      <c r="J9" s="66">
        <f t="shared" si="2"/>
        <v>17638.990000000002</v>
      </c>
      <c r="K9" s="66">
        <f t="shared" si="2"/>
        <v>4539.8600000000006</v>
      </c>
      <c r="L9" s="66">
        <f t="shared" si="2"/>
        <v>10796.84</v>
      </c>
      <c r="M9" s="66">
        <f t="shared" si="2"/>
        <v>15972.19</v>
      </c>
      <c r="N9" s="66">
        <f t="shared" si="1"/>
        <v>108360.17</v>
      </c>
    </row>
    <row r="10" spans="1:25" ht="15" customHeight="1">
      <c r="A10" s="8" t="s">
        <v>60</v>
      </c>
      <c r="B10" s="67">
        <v>2528.9</v>
      </c>
      <c r="C10" s="11">
        <v>757.89</v>
      </c>
      <c r="D10" s="11">
        <v>757.89</v>
      </c>
      <c r="E10" s="11">
        <v>757.89</v>
      </c>
      <c r="F10" s="11">
        <v>1035.6199999999999</v>
      </c>
      <c r="G10" s="11">
        <v>1223.92</v>
      </c>
      <c r="H10" s="11">
        <v>5443.84</v>
      </c>
      <c r="I10" s="11">
        <v>1223.92</v>
      </c>
      <c r="J10" s="67">
        <v>13857.12</v>
      </c>
      <c r="K10" s="67">
        <v>2527.42</v>
      </c>
      <c r="L10" s="11">
        <v>1950.4</v>
      </c>
      <c r="M10" s="11">
        <v>6061.04</v>
      </c>
      <c r="N10" s="66">
        <f t="shared" si="1"/>
        <v>38125.850000000006</v>
      </c>
    </row>
    <row r="11" spans="1:25" ht="15" customHeight="1">
      <c r="A11" s="8" t="s">
        <v>61</v>
      </c>
      <c r="B11" s="68">
        <v>1531.53</v>
      </c>
      <c r="C11" s="11">
        <v>1569.33</v>
      </c>
      <c r="D11" s="11">
        <v>1670.76</v>
      </c>
      <c r="E11" s="11"/>
      <c r="F11" s="11"/>
      <c r="G11" s="11"/>
      <c r="H11" s="11">
        <v>12393.13</v>
      </c>
      <c r="I11" s="11"/>
      <c r="J11" s="67"/>
      <c r="K11" s="67"/>
      <c r="L11" s="11">
        <v>6256.8</v>
      </c>
      <c r="M11" s="11">
        <v>6275.29</v>
      </c>
      <c r="N11" s="66">
        <f t="shared" si="1"/>
        <v>29696.84</v>
      </c>
    </row>
    <row r="12" spans="1:25" ht="15" customHeight="1">
      <c r="A12" s="69" t="s">
        <v>30</v>
      </c>
      <c r="B12" s="68">
        <v>568.73</v>
      </c>
      <c r="C12" s="11">
        <v>139.22999999999999</v>
      </c>
      <c r="D12" s="11">
        <v>139.22999999999999</v>
      </c>
      <c r="E12" s="11">
        <v>665.2</v>
      </c>
      <c r="F12" s="11"/>
      <c r="G12" s="11"/>
      <c r="H12" s="11">
        <v>3346.3</v>
      </c>
      <c r="I12" s="11"/>
      <c r="J12" s="67">
        <v>156.37</v>
      </c>
      <c r="K12" s="67">
        <v>282.56</v>
      </c>
      <c r="L12" s="11"/>
      <c r="M12" s="11"/>
      <c r="N12" s="66">
        <f t="shared" si="1"/>
        <v>5297.6200000000008</v>
      </c>
      <c r="Y12" s="47"/>
    </row>
    <row r="13" spans="1:25" ht="15" customHeight="1">
      <c r="A13" s="8" t="s">
        <v>19</v>
      </c>
      <c r="B13" s="67">
        <v>4143.43</v>
      </c>
      <c r="C13" s="11">
        <v>8804.7800000000007</v>
      </c>
      <c r="D13" s="11">
        <v>4143.43</v>
      </c>
      <c r="E13" s="11">
        <v>1729.88</v>
      </c>
      <c r="F13" s="11">
        <v>1729.88</v>
      </c>
      <c r="G13" s="11"/>
      <c r="H13" s="11">
        <v>1553.79</v>
      </c>
      <c r="I13" s="11">
        <v>1553.79</v>
      </c>
      <c r="J13" s="67">
        <v>3625.5</v>
      </c>
      <c r="K13" s="67">
        <v>1729.88</v>
      </c>
      <c r="L13" s="11">
        <v>2589.64</v>
      </c>
      <c r="M13" s="11">
        <v>3635.86</v>
      </c>
      <c r="N13" s="67">
        <f t="shared" si="1"/>
        <v>35239.86</v>
      </c>
    </row>
    <row r="14" spans="1:25" ht="15" customHeight="1">
      <c r="A14" s="10" t="s">
        <v>20</v>
      </c>
      <c r="B14" s="66">
        <f>B15+B16+B17</f>
        <v>0</v>
      </c>
      <c r="C14" s="66">
        <f>C15+C16+C17</f>
        <v>0</v>
      </c>
      <c r="D14" s="66">
        <f t="shared" ref="D14:M14" si="3">D15+D16+D17</f>
        <v>3249.91</v>
      </c>
      <c r="E14" s="66">
        <f t="shared" si="3"/>
        <v>0</v>
      </c>
      <c r="F14" s="66">
        <f t="shared" si="3"/>
        <v>0</v>
      </c>
      <c r="G14" s="66">
        <f t="shared" si="3"/>
        <v>0</v>
      </c>
      <c r="H14" s="66">
        <f t="shared" si="3"/>
        <v>0</v>
      </c>
      <c r="I14" s="66">
        <f t="shared" si="3"/>
        <v>0</v>
      </c>
      <c r="J14" s="66">
        <f t="shared" si="3"/>
        <v>20705.34</v>
      </c>
      <c r="K14" s="66">
        <f t="shared" si="3"/>
        <v>4077.68</v>
      </c>
      <c r="L14" s="66">
        <f t="shared" si="3"/>
        <v>0</v>
      </c>
      <c r="M14" s="66">
        <f t="shared" si="3"/>
        <v>0</v>
      </c>
      <c r="N14" s="66">
        <f t="shared" si="1"/>
        <v>28032.93</v>
      </c>
    </row>
    <row r="15" spans="1:25" ht="24.95" customHeight="1">
      <c r="A15" s="8" t="s">
        <v>21</v>
      </c>
      <c r="B15" s="67"/>
      <c r="C15" s="11"/>
      <c r="D15" s="11">
        <v>3249.91</v>
      </c>
      <c r="E15" s="11"/>
      <c r="F15" s="11"/>
      <c r="G15" s="11"/>
      <c r="H15" s="11"/>
      <c r="I15" s="11"/>
      <c r="J15" s="67">
        <v>20705.34</v>
      </c>
      <c r="K15" s="67">
        <v>4077.68</v>
      </c>
      <c r="L15" s="11"/>
      <c r="M15" s="11"/>
      <c r="N15" s="67">
        <f t="shared" si="1"/>
        <v>28032.93</v>
      </c>
    </row>
    <row r="16" spans="1:25" ht="24.95" customHeight="1">
      <c r="A16" s="8" t="s">
        <v>22</v>
      </c>
      <c r="B16" s="67"/>
      <c r="C16" s="11"/>
      <c r="D16" s="11"/>
      <c r="E16" s="11"/>
      <c r="F16" s="11"/>
      <c r="G16" s="11"/>
      <c r="H16" s="11"/>
      <c r="I16" s="11"/>
      <c r="J16" s="67"/>
      <c r="K16" s="67"/>
      <c r="L16" s="11"/>
      <c r="M16" s="11"/>
      <c r="N16" s="67">
        <f t="shared" si="1"/>
        <v>0</v>
      </c>
    </row>
    <row r="17" spans="1:14" ht="15" customHeight="1">
      <c r="A17" s="69" t="s">
        <v>31</v>
      </c>
      <c r="B17" s="67"/>
      <c r="C17" s="11"/>
      <c r="D17" s="11"/>
      <c r="E17" s="11"/>
      <c r="F17" s="11"/>
      <c r="G17" s="11"/>
      <c r="H17" s="11"/>
      <c r="I17" s="11"/>
      <c r="J17" s="67"/>
      <c r="K17" s="67"/>
      <c r="L17" s="11"/>
      <c r="M17" s="11"/>
      <c r="N17" s="67">
        <f t="shared" si="1"/>
        <v>0</v>
      </c>
    </row>
    <row r="18" spans="1:14" ht="24.95" customHeight="1">
      <c r="A18" s="70" t="s">
        <v>51</v>
      </c>
      <c r="B18" s="67"/>
      <c r="C18" s="11"/>
      <c r="D18" s="11"/>
      <c r="E18" s="11"/>
      <c r="F18" s="11"/>
      <c r="G18" s="11">
        <v>7105.45</v>
      </c>
      <c r="H18" s="11"/>
      <c r="I18" s="11"/>
      <c r="J18" s="67"/>
      <c r="K18" s="67">
        <v>58053.09</v>
      </c>
      <c r="L18" s="11"/>
      <c r="M18" s="11"/>
      <c r="N18" s="67">
        <f t="shared" si="1"/>
        <v>65158.539999999994</v>
      </c>
    </row>
    <row r="19" spans="1:14" ht="15" customHeight="1">
      <c r="A19" s="10" t="s">
        <v>53</v>
      </c>
      <c r="B19" s="66">
        <f>B20+B21+B22</f>
        <v>17210.89</v>
      </c>
      <c r="C19" s="66">
        <f>C20+C21+C22</f>
        <v>4930.3600000000006</v>
      </c>
      <c r="D19" s="66">
        <f t="shared" ref="D19:M19" si="4">D20+D21+D22</f>
        <v>5463.49</v>
      </c>
      <c r="E19" s="66">
        <f t="shared" si="4"/>
        <v>13493.960000000001</v>
      </c>
      <c r="F19" s="66">
        <f t="shared" si="4"/>
        <v>5656.38</v>
      </c>
      <c r="G19" s="66">
        <f t="shared" si="4"/>
        <v>104.57999999999998</v>
      </c>
      <c r="H19" s="66">
        <f>H20+H21+H22</f>
        <v>12083.4</v>
      </c>
      <c r="I19" s="66">
        <f t="shared" si="4"/>
        <v>3961.8</v>
      </c>
      <c r="J19" s="66">
        <f t="shared" si="4"/>
        <v>453.59999999999991</v>
      </c>
      <c r="K19" s="66">
        <f t="shared" si="4"/>
        <v>10402.200000000001</v>
      </c>
      <c r="L19" s="66">
        <f t="shared" si="4"/>
        <v>4683.6000000000004</v>
      </c>
      <c r="M19" s="66">
        <f t="shared" si="4"/>
        <v>-3999.12</v>
      </c>
      <c r="N19" s="66">
        <f t="shared" ref="N19:N23" si="5">SUM(B19:M19)</f>
        <v>74445.140000000014</v>
      </c>
    </row>
    <row r="20" spans="1:14" ht="15" customHeight="1">
      <c r="A20" s="8" t="s">
        <v>54</v>
      </c>
      <c r="B20" s="67">
        <v>2127.06</v>
      </c>
      <c r="C20" s="11">
        <v>254.52</v>
      </c>
      <c r="D20" s="11">
        <v>696.9</v>
      </c>
      <c r="E20" s="11">
        <v>658.12</v>
      </c>
      <c r="F20" s="11">
        <v>658.12</v>
      </c>
      <c r="G20" s="11">
        <v>593.88</v>
      </c>
      <c r="H20" s="11">
        <v>1365</v>
      </c>
      <c r="I20" s="11">
        <v>1365</v>
      </c>
      <c r="J20" s="67">
        <v>4056</v>
      </c>
      <c r="K20" s="67">
        <v>795</v>
      </c>
      <c r="L20" s="11">
        <v>1500</v>
      </c>
      <c r="M20" s="11">
        <v>2730</v>
      </c>
      <c r="N20" s="67">
        <f t="shared" si="5"/>
        <v>16799.599999999999</v>
      </c>
    </row>
    <row r="21" spans="1:14" ht="15" customHeight="1">
      <c r="A21" s="8" t="s">
        <v>55</v>
      </c>
      <c r="B21" s="67">
        <v>10002.1</v>
      </c>
      <c r="C21" s="11">
        <v>4596.62</v>
      </c>
      <c r="D21" s="11">
        <v>5523.84</v>
      </c>
      <c r="E21" s="11">
        <v>9883.73</v>
      </c>
      <c r="F21" s="11">
        <v>641.16</v>
      </c>
      <c r="G21" s="11"/>
      <c r="H21" s="11"/>
      <c r="I21" s="11"/>
      <c r="J21" s="67"/>
      <c r="K21" s="67"/>
      <c r="L21" s="11">
        <v>2466</v>
      </c>
      <c r="M21" s="11">
        <v>1183.68</v>
      </c>
      <c r="N21" s="67">
        <f t="shared" si="5"/>
        <v>34297.129999999997</v>
      </c>
    </row>
    <row r="22" spans="1:14" ht="15" customHeight="1">
      <c r="A22" s="69" t="s">
        <v>56</v>
      </c>
      <c r="B22" s="67">
        <v>5081.7299999999996</v>
      </c>
      <c r="C22" s="11">
        <v>79.22</v>
      </c>
      <c r="D22" s="11">
        <v>-757.25</v>
      </c>
      <c r="E22" s="11">
        <v>2952.11</v>
      </c>
      <c r="F22" s="11">
        <v>4357.1000000000004</v>
      </c>
      <c r="G22" s="11">
        <v>-489.3</v>
      </c>
      <c r="H22" s="11">
        <v>10718.4</v>
      </c>
      <c r="I22" s="11">
        <v>2596.8000000000002</v>
      </c>
      <c r="J22" s="67">
        <v>-3602.4</v>
      </c>
      <c r="K22" s="67">
        <v>9607.2000000000007</v>
      </c>
      <c r="L22" s="11">
        <v>717.6</v>
      </c>
      <c r="M22" s="11">
        <v>-7912.8</v>
      </c>
      <c r="N22" s="67">
        <f>SUM(B22:M22)</f>
        <v>23348.41</v>
      </c>
    </row>
    <row r="23" spans="1:14" ht="15" customHeight="1">
      <c r="A23" s="70" t="s">
        <v>58</v>
      </c>
      <c r="B23" s="66">
        <v>7282.09</v>
      </c>
      <c r="C23" s="15">
        <v>7282.09</v>
      </c>
      <c r="D23" s="15">
        <v>7282.09</v>
      </c>
      <c r="E23" s="15">
        <v>7282.09</v>
      </c>
      <c r="F23" s="15">
        <v>7282.09</v>
      </c>
      <c r="G23" s="15">
        <v>7282.09</v>
      </c>
      <c r="H23" s="15"/>
      <c r="I23" s="15"/>
      <c r="J23" s="66"/>
      <c r="K23" s="66"/>
      <c r="L23" s="15"/>
      <c r="M23" s="15"/>
      <c r="N23" s="66">
        <f t="shared" si="5"/>
        <v>43692.539999999994</v>
      </c>
    </row>
    <row r="24" spans="1:14" ht="27" customHeight="1">
      <c r="A24" s="10" t="s">
        <v>59</v>
      </c>
      <c r="B24" s="66">
        <v>17520.2</v>
      </c>
      <c r="C24" s="66">
        <v>17520.2</v>
      </c>
      <c r="D24" s="66">
        <v>17520.2</v>
      </c>
      <c r="E24" s="66">
        <v>17520.2</v>
      </c>
      <c r="F24" s="66">
        <v>17520.2</v>
      </c>
      <c r="G24" s="66">
        <v>17520.2</v>
      </c>
      <c r="H24" s="15">
        <v>17520.2</v>
      </c>
      <c r="I24" s="15">
        <v>17520.2</v>
      </c>
      <c r="J24" s="66">
        <v>17520.2</v>
      </c>
      <c r="K24" s="66">
        <v>17520.2</v>
      </c>
      <c r="L24" s="15">
        <v>17520.2</v>
      </c>
      <c r="M24" s="15">
        <v>17520.2</v>
      </c>
      <c r="N24" s="66">
        <f t="shared" si="1"/>
        <v>210242.40000000005</v>
      </c>
    </row>
    <row r="25" spans="1:14">
      <c r="A25" s="10" t="s">
        <v>23</v>
      </c>
      <c r="B25" s="66">
        <f t="shared" ref="B25:M25" si="6">B4+B9+B14+B18+B24+B19+B23</f>
        <v>80592.959999999992</v>
      </c>
      <c r="C25" s="66">
        <f t="shared" si="6"/>
        <v>76019.569999999992</v>
      </c>
      <c r="D25" s="66">
        <f t="shared" si="6"/>
        <v>72066.39</v>
      </c>
      <c r="E25" s="66">
        <f t="shared" si="6"/>
        <v>71311.39</v>
      </c>
      <c r="F25" s="66">
        <f t="shared" si="6"/>
        <v>62658.45</v>
      </c>
      <c r="G25" s="66">
        <f t="shared" si="6"/>
        <v>61057.729999999996</v>
      </c>
      <c r="H25" s="66">
        <f t="shared" si="6"/>
        <v>78796.78</v>
      </c>
      <c r="I25" s="66">
        <f t="shared" si="6"/>
        <v>50715.83</v>
      </c>
      <c r="J25" s="66">
        <f t="shared" si="6"/>
        <v>82774.25</v>
      </c>
      <c r="K25" s="66">
        <f t="shared" si="6"/>
        <v>121049.15</v>
      </c>
      <c r="L25" s="66">
        <f t="shared" si="6"/>
        <v>59906.999999999993</v>
      </c>
      <c r="M25" s="66">
        <f t="shared" si="6"/>
        <v>56399.62</v>
      </c>
      <c r="N25" s="66">
        <f>N4+N9+N14+N18+N24+N19+N23</f>
        <v>873349.12</v>
      </c>
    </row>
    <row r="26" spans="1:14" ht="15" customHeight="1">
      <c r="A26" s="84" t="s">
        <v>65</v>
      </c>
      <c r="B26" s="84"/>
      <c r="C26" s="84"/>
      <c r="D26" s="63"/>
      <c r="E26" s="63"/>
      <c r="F26" s="63"/>
      <c r="G26" s="63"/>
      <c r="H26" s="63"/>
      <c r="I26" s="63"/>
      <c r="J26" s="63"/>
      <c r="K26" s="63"/>
      <c r="L26" s="85" t="s">
        <v>29</v>
      </c>
      <c r="M26" s="85"/>
      <c r="N26" s="85"/>
    </row>
    <row r="27" spans="1:14">
      <c r="A27" s="84" t="s">
        <v>27</v>
      </c>
      <c r="B27" s="84"/>
      <c r="C27" s="84"/>
      <c r="D27" s="63"/>
      <c r="E27" s="63"/>
      <c r="F27" s="63"/>
      <c r="G27" s="63"/>
      <c r="H27" s="63"/>
      <c r="I27" s="63"/>
      <c r="J27" s="63"/>
      <c r="K27" s="63"/>
      <c r="L27" s="85" t="s">
        <v>34</v>
      </c>
      <c r="M27" s="85"/>
      <c r="N27" s="85"/>
    </row>
    <row r="28" spans="1:14">
      <c r="A28" s="34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2"/>
    </row>
    <row r="29" spans="1:14">
      <c r="A29" s="34"/>
      <c r="B29" s="32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2"/>
    </row>
    <row r="30" spans="1:14">
      <c r="A30" s="34"/>
      <c r="B30" s="32"/>
      <c r="C30" s="33"/>
      <c r="D30" s="33"/>
      <c r="E30" s="33" t="s">
        <v>35</v>
      </c>
      <c r="F30" s="33"/>
      <c r="G30" s="33"/>
      <c r="H30" s="33"/>
      <c r="I30" s="33"/>
      <c r="J30" s="33"/>
      <c r="K30" s="33"/>
      <c r="L30" s="33"/>
      <c r="M30" s="33"/>
      <c r="N30" s="32"/>
    </row>
    <row r="31" spans="1:14">
      <c r="A31" s="34"/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2"/>
    </row>
    <row r="33" spans="3:3" ht="21">
      <c r="C33" s="47"/>
    </row>
    <row r="34" spans="3:3" ht="21">
      <c r="C34" s="47"/>
    </row>
    <row r="35" spans="3:3" ht="21">
      <c r="C35" s="47"/>
    </row>
    <row r="36" spans="3:3" ht="21">
      <c r="C36" s="47"/>
    </row>
  </sheetData>
  <mergeCells count="5">
    <mergeCell ref="A1:N1"/>
    <mergeCell ref="A26:C26"/>
    <mergeCell ref="A27:C27"/>
    <mergeCell ref="L26:N26"/>
    <mergeCell ref="L27:N2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5"/>
  <sheetViews>
    <sheetView workbookViewId="0">
      <selection activeCell="C17" sqref="C17"/>
    </sheetView>
  </sheetViews>
  <sheetFormatPr defaultRowHeight="15"/>
  <cols>
    <col min="1" max="1" width="5.28515625" customWidth="1"/>
    <col min="2" max="2" width="6" customWidth="1"/>
    <col min="3" max="3" width="42.5703125" customWidth="1"/>
    <col min="4" max="4" width="11" customWidth="1"/>
    <col min="5" max="5" width="19.7109375" customWidth="1"/>
    <col min="6" max="6" width="9.140625" customWidth="1"/>
  </cols>
  <sheetData>
    <row r="1" spans="1:5">
      <c r="B1" s="5" t="s">
        <v>52</v>
      </c>
      <c r="C1" s="5"/>
    </row>
    <row r="2" spans="1:5">
      <c r="C2" t="s">
        <v>49</v>
      </c>
    </row>
    <row r="3" spans="1:5">
      <c r="B3" t="s">
        <v>40</v>
      </c>
    </row>
    <row r="4" spans="1:5">
      <c r="A4" s="38" t="s">
        <v>41</v>
      </c>
      <c r="B4" s="45" t="s">
        <v>41</v>
      </c>
      <c r="C4" s="43"/>
      <c r="D4" s="40" t="s">
        <v>42</v>
      </c>
      <c r="E4" s="38" t="s">
        <v>43</v>
      </c>
    </row>
    <row r="5" spans="1:5">
      <c r="A5" s="39" t="s">
        <v>44</v>
      </c>
      <c r="B5" s="44" t="s">
        <v>45</v>
      </c>
      <c r="C5" s="44" t="s">
        <v>46</v>
      </c>
      <c r="D5" s="41" t="s">
        <v>47</v>
      </c>
      <c r="E5" s="39" t="s">
        <v>48</v>
      </c>
    </row>
    <row r="6" spans="1:5">
      <c r="A6" s="39">
        <v>1</v>
      </c>
      <c r="B6" s="39"/>
      <c r="C6" s="42"/>
      <c r="D6" s="37"/>
      <c r="E6" s="39"/>
    </row>
    <row r="7" spans="1:5">
      <c r="A7" s="35">
        <v>2</v>
      </c>
      <c r="B7" s="35"/>
      <c r="C7" s="17"/>
      <c r="D7" s="36"/>
      <c r="E7" s="35"/>
    </row>
    <row r="8" spans="1:5">
      <c r="A8" s="35">
        <v>3</v>
      </c>
      <c r="B8" s="35"/>
      <c r="C8" s="17"/>
      <c r="D8" s="36"/>
      <c r="E8" s="35"/>
    </row>
    <row r="9" spans="1:5">
      <c r="A9" s="35">
        <v>4</v>
      </c>
      <c r="B9" s="35"/>
      <c r="C9" s="17"/>
      <c r="D9" s="36"/>
      <c r="E9" s="35"/>
    </row>
    <row r="10" spans="1:5">
      <c r="A10" s="35">
        <v>5</v>
      </c>
      <c r="B10" s="35"/>
      <c r="C10" s="17"/>
      <c r="D10" s="36"/>
      <c r="E10" s="35"/>
    </row>
    <row r="11" spans="1:5">
      <c r="A11" s="35">
        <v>6</v>
      </c>
      <c r="B11" s="35"/>
      <c r="C11" s="17"/>
      <c r="D11" s="36"/>
      <c r="E11" s="35"/>
    </row>
    <row r="12" spans="1:5">
      <c r="A12" s="35">
        <v>7</v>
      </c>
      <c r="B12" s="35"/>
      <c r="C12" s="17"/>
      <c r="D12" s="36"/>
      <c r="E12" s="35"/>
    </row>
    <row r="13" spans="1:5">
      <c r="A13" s="35">
        <v>8</v>
      </c>
      <c r="B13" s="35"/>
      <c r="C13" s="17"/>
      <c r="D13" s="36"/>
      <c r="E13" s="35"/>
    </row>
    <row r="14" spans="1:5">
      <c r="A14" s="35">
        <v>9</v>
      </c>
      <c r="B14" s="35"/>
      <c r="C14" s="17"/>
      <c r="D14" s="36"/>
      <c r="E14" s="35"/>
    </row>
    <row r="15" spans="1:5">
      <c r="A15" s="35">
        <v>10</v>
      </c>
      <c r="B15" s="35"/>
      <c r="C15" s="17"/>
      <c r="D15" s="36"/>
      <c r="E15" s="35"/>
    </row>
    <row r="16" spans="1:5">
      <c r="A16" s="35">
        <v>11</v>
      </c>
      <c r="B16" s="35"/>
      <c r="C16" s="17"/>
      <c r="D16" s="36"/>
      <c r="E16" s="35"/>
    </row>
    <row r="17" spans="1:5">
      <c r="A17" s="35">
        <v>12</v>
      </c>
      <c r="B17" s="35"/>
      <c r="C17" s="17"/>
      <c r="D17" s="36"/>
      <c r="E17" s="35"/>
    </row>
    <row r="18" spans="1:5">
      <c r="A18" s="35">
        <v>13</v>
      </c>
      <c r="B18" s="35"/>
      <c r="C18" s="17"/>
      <c r="D18" s="36"/>
      <c r="E18" s="35"/>
    </row>
    <row r="19" spans="1:5">
      <c r="A19" s="35">
        <v>14</v>
      </c>
      <c r="B19" s="35"/>
      <c r="C19" s="17"/>
      <c r="D19" s="36"/>
      <c r="E19" s="35"/>
    </row>
    <row r="20" spans="1:5">
      <c r="A20" s="35">
        <v>15</v>
      </c>
      <c r="B20" s="35"/>
      <c r="C20" s="17"/>
      <c r="D20" s="36"/>
      <c r="E20" s="35"/>
    </row>
    <row r="21" spans="1:5">
      <c r="A21" s="35">
        <v>16</v>
      </c>
      <c r="B21" s="35"/>
      <c r="C21" s="17"/>
      <c r="D21" s="36"/>
      <c r="E21" s="35"/>
    </row>
    <row r="22" spans="1:5">
      <c r="A22" s="35">
        <v>17</v>
      </c>
      <c r="B22" s="35"/>
      <c r="C22" s="17"/>
      <c r="D22" s="36"/>
      <c r="E22" s="35"/>
    </row>
    <row r="23" spans="1:5">
      <c r="A23" s="35">
        <v>18</v>
      </c>
      <c r="B23" s="35"/>
      <c r="C23" s="17"/>
      <c r="D23" s="36"/>
      <c r="E23" s="35"/>
    </row>
    <row r="24" spans="1:5">
      <c r="A24" s="35"/>
      <c r="B24" s="35"/>
      <c r="C24" s="17"/>
      <c r="D24" s="36"/>
      <c r="E24" s="35"/>
    </row>
    <row r="25" spans="1:5">
      <c r="A25" s="35"/>
      <c r="B25" s="35"/>
      <c r="C25" s="17"/>
      <c r="D25" s="36"/>
      <c r="E25" s="35"/>
    </row>
    <row r="26" spans="1:5">
      <c r="A26" s="35"/>
      <c r="B26" s="35"/>
      <c r="C26" s="17"/>
      <c r="D26" s="36"/>
      <c r="E26" s="35"/>
    </row>
    <row r="27" spans="1:5">
      <c r="A27" s="35"/>
      <c r="B27" s="35"/>
      <c r="C27" s="17"/>
      <c r="D27" s="36"/>
      <c r="E27" s="35"/>
    </row>
    <row r="28" spans="1:5">
      <c r="A28" s="35"/>
      <c r="B28" s="35"/>
      <c r="C28" s="17"/>
      <c r="D28" s="36"/>
      <c r="E28" s="35"/>
    </row>
    <row r="29" spans="1:5">
      <c r="A29" s="35"/>
      <c r="B29" s="35"/>
      <c r="C29" s="17"/>
      <c r="D29" s="36"/>
      <c r="E29" s="35"/>
    </row>
    <row r="30" spans="1:5">
      <c r="A30" s="17"/>
      <c r="B30" s="17"/>
      <c r="C30" s="17"/>
      <c r="D30" s="17"/>
      <c r="E30" s="17"/>
    </row>
    <row r="31" spans="1:5">
      <c r="A31" s="17"/>
      <c r="B31" s="17"/>
      <c r="C31" s="17"/>
      <c r="D31" s="17"/>
      <c r="E31" s="17"/>
    </row>
    <row r="32" spans="1:5">
      <c r="A32" s="17"/>
      <c r="B32" s="17"/>
      <c r="C32" s="17"/>
      <c r="D32" s="17"/>
      <c r="E32" s="17"/>
    </row>
    <row r="33" spans="1:5">
      <c r="A33" s="17"/>
      <c r="B33" s="17"/>
      <c r="C33" s="17"/>
      <c r="D33" s="17"/>
      <c r="E33" s="17"/>
    </row>
    <row r="34" spans="1:5">
      <c r="A34" s="17"/>
      <c r="B34" s="17"/>
      <c r="C34" s="17"/>
      <c r="D34" s="17"/>
      <c r="E34" s="17"/>
    </row>
    <row r="35" spans="1:5">
      <c r="A35" s="17"/>
      <c r="B35" s="17"/>
      <c r="C35" s="17"/>
      <c r="D35" s="17"/>
      <c r="E35" s="17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5"/>
  <sheetViews>
    <sheetView workbookViewId="0">
      <selection activeCell="D13" sqref="D13"/>
    </sheetView>
  </sheetViews>
  <sheetFormatPr defaultRowHeight="15"/>
  <cols>
    <col min="1" max="1" width="4.85546875" customWidth="1"/>
    <col min="2" max="2" width="54.85546875" customWidth="1"/>
    <col min="4" max="4" width="9.5703125" bestFit="1" customWidth="1"/>
  </cols>
  <sheetData>
    <row r="1" spans="1:4" ht="15.75">
      <c r="A1" s="1"/>
      <c r="B1" s="81" t="s">
        <v>68</v>
      </c>
      <c r="C1" s="81"/>
      <c r="D1" s="81"/>
    </row>
    <row r="2" spans="1:4" ht="15.75">
      <c r="A2" s="1"/>
      <c r="B2" s="3" t="s">
        <v>4</v>
      </c>
      <c r="C2" s="1"/>
      <c r="D2" s="1"/>
    </row>
    <row r="3" spans="1:4" ht="15.75">
      <c r="A3" s="4"/>
      <c r="B3" s="82" t="s">
        <v>50</v>
      </c>
      <c r="C3" s="82"/>
      <c r="D3" s="82"/>
    </row>
    <row r="4" spans="1:4" ht="26.25">
      <c r="A4" s="8"/>
      <c r="B4" s="9" t="s">
        <v>0</v>
      </c>
      <c r="C4" s="9" t="s">
        <v>1</v>
      </c>
      <c r="D4" s="8" t="s">
        <v>26</v>
      </c>
    </row>
    <row r="5" spans="1:4" ht="12.75" customHeight="1">
      <c r="A5" s="48"/>
      <c r="B5" s="50" t="s">
        <v>9</v>
      </c>
      <c r="C5" s="48"/>
      <c r="D5" s="48"/>
    </row>
    <row r="6" spans="1:4" ht="12.75" customHeight="1">
      <c r="A6" s="48">
        <v>1</v>
      </c>
      <c r="B6" s="48" t="s">
        <v>81</v>
      </c>
      <c r="C6" s="48">
        <v>1432.6</v>
      </c>
      <c r="D6" s="50"/>
    </row>
    <row r="7" spans="1:4" ht="12.75" customHeight="1">
      <c r="A7" s="48">
        <v>2</v>
      </c>
      <c r="B7" s="48" t="s">
        <v>82</v>
      </c>
      <c r="C7" s="48">
        <v>5672.85</v>
      </c>
      <c r="D7" s="50"/>
    </row>
    <row r="8" spans="1:4" ht="12.75" customHeight="1">
      <c r="A8" s="54"/>
      <c r="B8" s="48" t="s">
        <v>72</v>
      </c>
      <c r="C8" s="52">
        <f>SUM(C6:C7)</f>
        <v>7105.4500000000007</v>
      </c>
      <c r="D8" s="54">
        <v>7105.45</v>
      </c>
    </row>
    <row r="9" spans="1:4">
      <c r="A9" s="52"/>
      <c r="B9" s="54" t="s">
        <v>13</v>
      </c>
      <c r="C9" s="52"/>
      <c r="D9" s="54"/>
    </row>
    <row r="10" spans="1:4">
      <c r="A10" s="52">
        <v>1</v>
      </c>
      <c r="B10" s="48" t="s">
        <v>104</v>
      </c>
      <c r="C10" s="52">
        <v>5031.2700000000004</v>
      </c>
      <c r="D10" s="74"/>
    </row>
    <row r="11" spans="1:4">
      <c r="A11" s="52">
        <v>2</v>
      </c>
      <c r="B11" s="52" t="s">
        <v>105</v>
      </c>
      <c r="C11" s="52">
        <v>53021.82</v>
      </c>
      <c r="D11" s="52"/>
    </row>
    <row r="12" spans="1:4">
      <c r="A12" s="52"/>
      <c r="B12" s="52" t="s">
        <v>72</v>
      </c>
      <c r="C12" s="52">
        <f>SUM(C10:C11)</f>
        <v>58053.09</v>
      </c>
      <c r="D12" s="54">
        <f>D8+C12</f>
        <v>65158.539999999994</v>
      </c>
    </row>
    <row r="13" spans="1:4">
      <c r="A13" s="52"/>
      <c r="B13" s="55"/>
      <c r="C13" s="52"/>
      <c r="D13" s="54"/>
    </row>
    <row r="14" spans="1:4">
      <c r="A14" s="52"/>
      <c r="B14" s="71"/>
      <c r="C14" s="52"/>
      <c r="D14" s="74"/>
    </row>
    <row r="15" spans="1:4">
      <c r="A15" s="52"/>
      <c r="B15" s="56"/>
      <c r="C15" s="52"/>
      <c r="D15" s="52"/>
    </row>
    <row r="16" spans="1:4">
      <c r="A16" s="52"/>
      <c r="B16" s="55"/>
      <c r="C16" s="52"/>
      <c r="D16" s="74"/>
    </row>
    <row r="17" spans="1:4">
      <c r="A17" s="52"/>
      <c r="B17" s="55"/>
      <c r="C17" s="52"/>
      <c r="D17" s="54"/>
    </row>
    <row r="18" spans="1:4">
      <c r="A18" s="52"/>
      <c r="B18" s="55"/>
      <c r="C18" s="52"/>
      <c r="D18" s="52"/>
    </row>
    <row r="19" spans="1:4">
      <c r="A19" s="52"/>
      <c r="B19" s="55"/>
      <c r="C19" s="52"/>
      <c r="D19" s="52"/>
    </row>
    <row r="20" spans="1:4">
      <c r="A20" s="52"/>
      <c r="B20" s="71"/>
      <c r="C20" s="52"/>
      <c r="D20" s="54"/>
    </row>
    <row r="21" spans="1:4">
      <c r="A21" s="52"/>
      <c r="B21" s="71"/>
      <c r="C21" s="52"/>
      <c r="D21" s="54"/>
    </row>
    <row r="22" spans="1:4">
      <c r="A22" s="52"/>
      <c r="B22" s="72"/>
      <c r="C22" s="52"/>
      <c r="D22" s="52"/>
    </row>
    <row r="23" spans="1:4">
      <c r="A23" s="52"/>
      <c r="B23" s="72"/>
      <c r="C23" s="52"/>
      <c r="D23" s="52"/>
    </row>
    <row r="24" spans="1:4">
      <c r="A24" s="52"/>
      <c r="B24" s="55"/>
      <c r="C24" s="54"/>
      <c r="D24" s="54"/>
    </row>
    <row r="25" spans="1:4">
      <c r="A25" s="52"/>
      <c r="B25" s="55"/>
      <c r="C25" s="52"/>
      <c r="D25" s="52"/>
    </row>
    <row r="26" spans="1:4">
      <c r="A26" s="52"/>
      <c r="B26" s="72"/>
      <c r="C26" s="52"/>
      <c r="D26" s="52"/>
    </row>
    <row r="27" spans="1:4">
      <c r="A27" s="52"/>
      <c r="B27" s="72"/>
      <c r="C27" s="54"/>
      <c r="D27" s="54"/>
    </row>
    <row r="28" spans="1:4">
      <c r="A28" s="52"/>
      <c r="B28" s="73"/>
      <c r="C28" s="52"/>
      <c r="D28" s="52"/>
    </row>
    <row r="29" spans="1:4">
      <c r="A29" s="52"/>
      <c r="B29" s="54"/>
      <c r="C29" s="52"/>
      <c r="D29" s="52"/>
    </row>
    <row r="30" spans="1:4">
      <c r="A30" s="52"/>
      <c r="B30" s="72"/>
      <c r="C30" s="54"/>
      <c r="D30" s="54"/>
    </row>
    <row r="31" spans="1:4">
      <c r="A31" s="52"/>
      <c r="B31" s="55"/>
      <c r="C31" s="52"/>
      <c r="D31" s="52"/>
    </row>
    <row r="32" spans="1:4">
      <c r="A32" s="52"/>
      <c r="B32" s="72"/>
      <c r="C32" s="52"/>
      <c r="D32" s="52"/>
    </row>
    <row r="33" spans="1:4">
      <c r="A33" s="52"/>
      <c r="B33" s="52"/>
      <c r="C33" s="54"/>
      <c r="D33" s="54"/>
    </row>
    <row r="34" spans="1:4">
      <c r="A34" s="52"/>
      <c r="B34" s="53"/>
      <c r="C34" s="52"/>
      <c r="D34" s="52"/>
    </row>
    <row r="35" spans="1:4">
      <c r="A35" s="60"/>
      <c r="B35" s="60"/>
      <c r="C35" s="60"/>
      <c r="D35" s="6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эл.оборуд</vt:lpstr>
      <vt:lpstr>ТО конструкт.эл</vt:lpstr>
      <vt:lpstr>ТР конструкт.эл.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мордухова Л.М.</cp:lastModifiedBy>
  <cp:lastPrinted>2018-07-31T03:15:59Z</cp:lastPrinted>
  <dcterms:created xsi:type="dcterms:W3CDTF">2011-07-25T05:21:17Z</dcterms:created>
  <dcterms:modified xsi:type="dcterms:W3CDTF">2020-02-12T02:49:11Z</dcterms:modified>
</cp:coreProperties>
</file>