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олн.работы" sheetId="9" r:id="rId9"/>
  </sheets>
  <calcPr calcId="124519"/>
</workbook>
</file>

<file path=xl/calcChain.xml><?xml version="1.0" encoding="utf-8"?>
<calcChain xmlns="http://schemas.openxmlformats.org/spreadsheetml/2006/main">
  <c r="D55" i="6"/>
  <c r="C55"/>
  <c r="D55" i="1"/>
  <c r="C55"/>
  <c r="D36" i="2"/>
  <c r="C36"/>
  <c r="D50" i="6"/>
  <c r="C50"/>
  <c r="D51" i="1"/>
  <c r="C51"/>
  <c r="C29" i="2"/>
  <c r="D12" i="3"/>
  <c r="D23" i="9"/>
  <c r="C23"/>
  <c r="D40" i="1"/>
  <c r="C40"/>
  <c r="C23" i="2"/>
  <c r="D14" i="4"/>
  <c r="D46" i="6"/>
  <c r="C46"/>
  <c r="D33" i="1"/>
  <c r="C33"/>
  <c r="D10" i="3"/>
  <c r="D12" i="4"/>
  <c r="D10"/>
  <c r="D19" i="9"/>
  <c r="D40" i="6"/>
  <c r="C40"/>
  <c r="C16" i="2"/>
  <c r="D8" i="3"/>
  <c r="D17" i="9"/>
  <c r="C17"/>
  <c r="C24" i="1"/>
  <c r="G25" i="5"/>
  <c r="D11" i="9"/>
  <c r="C11"/>
  <c r="D36" i="6"/>
  <c r="C36"/>
  <c r="C20" i="1"/>
  <c r="F14" i="5"/>
  <c r="E14"/>
  <c r="D14"/>
  <c r="F25"/>
  <c r="E19"/>
  <c r="E4"/>
  <c r="E9"/>
  <c r="E25" s="1"/>
  <c r="C14" i="1"/>
  <c r="D32" i="6"/>
  <c r="C32"/>
  <c r="D27"/>
  <c r="C27"/>
  <c r="D23"/>
  <c r="C23"/>
  <c r="C10" i="2"/>
  <c r="D10" s="1"/>
  <c r="D12" s="1"/>
  <c r="D16" s="1"/>
  <c r="D18" s="1"/>
  <c r="D23" s="1"/>
  <c r="D29" s="1"/>
  <c r="D16" i="6"/>
  <c r="C16"/>
  <c r="D8" i="1"/>
  <c r="D10" s="1"/>
  <c r="D14" s="1"/>
  <c r="D16" s="1"/>
  <c r="D20" s="1"/>
  <c r="D24" s="1"/>
  <c r="D26" s="1"/>
  <c r="C8" i="4"/>
  <c r="C9" i="6"/>
  <c r="N23" i="5"/>
  <c r="N13"/>
  <c r="N12"/>
  <c r="N11"/>
  <c r="N10"/>
  <c r="N8"/>
  <c r="N7"/>
  <c r="N6"/>
  <c r="N5"/>
  <c r="N22"/>
  <c r="N21"/>
  <c r="N20"/>
  <c r="M19"/>
  <c r="L19"/>
  <c r="K19"/>
  <c r="J19"/>
  <c r="I19"/>
  <c r="H19"/>
  <c r="G19"/>
  <c r="F19"/>
  <c r="D19"/>
  <c r="C19"/>
  <c r="B19"/>
  <c r="N18"/>
  <c r="M14"/>
  <c r="L14"/>
  <c r="K14"/>
  <c r="J14"/>
  <c r="I14"/>
  <c r="H14"/>
  <c r="G14"/>
  <c r="C14"/>
  <c r="N17"/>
  <c r="M9"/>
  <c r="L9"/>
  <c r="K9"/>
  <c r="J9"/>
  <c r="I9"/>
  <c r="H9"/>
  <c r="G9"/>
  <c r="F9"/>
  <c r="D9"/>
  <c r="C9"/>
  <c r="M4"/>
  <c r="L4"/>
  <c r="K4"/>
  <c r="J4"/>
  <c r="I4"/>
  <c r="H4"/>
  <c r="G4"/>
  <c r="F4"/>
  <c r="D4"/>
  <c r="C4"/>
  <c r="B4"/>
  <c r="B14"/>
  <c r="B9"/>
  <c r="L25" l="1"/>
  <c r="B25"/>
  <c r="M25"/>
  <c r="K25"/>
  <c r="J25"/>
  <c r="I25"/>
  <c r="H25"/>
  <c r="D25"/>
  <c r="C25"/>
  <c r="N19"/>
  <c r="N24"/>
  <c r="N4" l="1"/>
  <c r="N15" l="1"/>
  <c r="N16"/>
  <c r="N14"/>
  <c r="N9" l="1"/>
  <c r="N25" s="1"/>
</calcChain>
</file>

<file path=xl/sharedStrings.xml><?xml version="1.0" encoding="utf-8"?>
<sst xmlns="http://schemas.openxmlformats.org/spreadsheetml/2006/main" count="266" uniqueCount="150">
  <si>
    <t>Советская 1а</t>
  </si>
  <si>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</si>
  <si>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</si>
  <si>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</si>
  <si>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</si>
  <si>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</si>
  <si>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</si>
  <si>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</si>
  <si>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</si>
  <si>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</si>
  <si>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</si>
  <si>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</si>
  <si>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</si>
  <si>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</si>
  <si>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</si>
  <si>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</si>
  <si>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</si>
  <si>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</si>
  <si>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</si>
  <si>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</si>
  <si>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</si>
  <si>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</si>
  <si>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</si>
  <si>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</si>
  <si>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</si>
  <si>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</si>
  <si>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</si>
  <si>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1а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</si>
  <si>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</si>
  <si>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</si>
  <si>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</si>
  <si>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</si>
  <si>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</si>
  <si>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</si>
  <si>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</si>
  <si>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</si>
  <si>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</si>
  <si>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</si>
  <si>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</si>
  <si>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</si>
  <si>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</si>
  <si>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</si>
  <si>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</si>
  <si>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</si>
  <si>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</si>
  <si>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</si>
  <si>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</si>
  <si>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</si>
  <si>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Советская,1а</t>
  </si>
  <si>
    <t>3.Техническое обслуживание электрооборудования</t>
  </si>
  <si>
    <t>4.Текущий ремонт конструктивных элементов</t>
  </si>
  <si>
    <t>5.Текущий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</si>
  <si>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</si>
  <si>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</si>
  <si>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</si>
  <si>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</si>
  <si>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</si>
  <si>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</si>
  <si>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5.ОДН:</t>
  </si>
  <si>
    <t>6.ТБО</t>
  </si>
  <si>
    <t>7. Расходы по содержанию УК</t>
  </si>
  <si>
    <t>Техобслуживание и снятие показаний общедомового теплосчетчика</t>
  </si>
  <si>
    <t>Сбор показаний общедомового прибора учета электроэнергии</t>
  </si>
  <si>
    <t>Директор ООО УК "Аркада"</t>
  </si>
  <si>
    <t>Лицевой счет. Сводный расчет  2019г</t>
  </si>
  <si>
    <t>Лицевой счёт  2019г</t>
  </si>
  <si>
    <t>Лицевой счёт 2019г</t>
  </si>
  <si>
    <t>Под.№2.Ремонт светильника, замена эл.ламп</t>
  </si>
  <si>
    <t>Под.№4.Ремонт светильника, замена эл.ламп</t>
  </si>
  <si>
    <t>Итого:</t>
  </si>
  <si>
    <t>Территориальный отдел п.Рудничный.Замена участка трубопровода отопления</t>
  </si>
  <si>
    <t>Квартира №114.Установка отопительного прибора</t>
  </si>
  <si>
    <t>Уборка снега и наледи с подъездных козярьков</t>
  </si>
  <si>
    <t>Под.№1.Ремнт светильника, замена эл.лампы на 5этаже</t>
  </si>
  <si>
    <t>Под.№1.Ремнт светильника, замена эл.лампы на 2этаже</t>
  </si>
  <si>
    <t>Под.№4.Ремонт светильников, замена эл.ламп</t>
  </si>
  <si>
    <t>Под.№5.Ремонт светильников, замена эл.ламп</t>
  </si>
  <si>
    <t>Очистка воронок и крыши от льда</t>
  </si>
  <si>
    <t>Уборка снега и льда с крыши. Установка желобов на подъездные козырьки</t>
  </si>
  <si>
    <t>Подъезд №7.Ремонт светильника: замена м/схемы, замена эл.лампы</t>
  </si>
  <si>
    <t>Подъезды №2,3.Ремонт светильника: замена м/схемы, замена эл.лампы</t>
  </si>
  <si>
    <t>Подъезд №2.Ремонт светильника: замена м/схемы, замена эл.лампы</t>
  </si>
  <si>
    <t>Подъезд №5.Ремонт светильника: замена м/схемы, замена эл.лампы</t>
  </si>
  <si>
    <t>Квартира №43.Замена канализационного стояка в квартире</t>
  </si>
  <si>
    <t>Отключение подъездного отопления</t>
  </si>
  <si>
    <t>Подъезд №4.Ремонт светильника: замена м/схемы, замена эл.лампы</t>
  </si>
  <si>
    <t>Подъезд №1.Ремонт светильника: замена м/схемы, замена эл.лампы</t>
  </si>
  <si>
    <t>Отключение и подключеие эл.энергии в жилом доме ул.Советская,1а</t>
  </si>
  <si>
    <t>Под.№1-8.Осмотр и ревизия эл.щитов и ВРУ №5,6,7</t>
  </si>
  <si>
    <t>Под.№7.Замена эл.лампы в тамбуре</t>
  </si>
  <si>
    <t>Установка скамейки</t>
  </si>
  <si>
    <t>Под.№2.Остекление оконной рамы на 2 этаже</t>
  </si>
  <si>
    <t>май</t>
  </si>
  <si>
    <t>Ремонт отмостки</t>
  </si>
  <si>
    <t>Подвал.Замена участка трубопровода</t>
  </si>
  <si>
    <t>ВРУ.Устранение аварийной ситуации</t>
  </si>
  <si>
    <t>Переоформление документов о присоединении к эл.сетям</t>
  </si>
  <si>
    <t>Покраска контейнеров мусорных</t>
  </si>
  <si>
    <t>Скашивание травы</t>
  </si>
  <si>
    <t>Подвал.Демонтаж ПРЭМ для поверки</t>
  </si>
  <si>
    <t>Под.№1.Установка урны</t>
  </si>
  <si>
    <t>Стоимость урны</t>
  </si>
  <si>
    <t>Под.№8.Установка урны</t>
  </si>
  <si>
    <t>Под.№5.Установка урны</t>
  </si>
  <si>
    <t>Восстановление подъездных домофонов</t>
  </si>
  <si>
    <t>Техническое обслуживание домофона</t>
  </si>
  <si>
    <t>Кв.№102.Замена абонентской трубки</t>
  </si>
  <si>
    <t>Под.№2.Ремонт освещения</t>
  </si>
  <si>
    <t>Под.№5.Ремонт освещения</t>
  </si>
  <si>
    <t>Капремонт дворовой территории за счет средств собственников дома</t>
  </si>
  <si>
    <t>Кв.№80.Замена стояка отопления</t>
  </si>
  <si>
    <t>Изготовление и монтаж окон ПВХ в подъезде №1</t>
  </si>
  <si>
    <t>Поверка теплосчетчика с преобразователями</t>
  </si>
  <si>
    <t>Монтаж ПРЭМ</t>
  </si>
  <si>
    <t>Подвал.Замена крана шарового, установка хомута</t>
  </si>
  <si>
    <t>Запуск отопления</t>
  </si>
  <si>
    <t>Под.№4.Замена светильника, эл.лампы</t>
  </si>
  <si>
    <t>Под.№1.1 этаж.Замена светильника, эл.лампы</t>
  </si>
  <si>
    <t>Под.№1.4 этаж.Замена светильника, эл.лампы</t>
  </si>
  <si>
    <t>Под.№7.3,4 этаж.Ремонт светильника, замена светильника, замена эл.ламп</t>
  </si>
  <si>
    <t>Подвал.Замена запорной арматуры</t>
  </si>
  <si>
    <t>Квартира №24.Замена абонентской трубки (сентябрь)</t>
  </si>
  <si>
    <t>Квартира №4.Замена абонентской трубки (сентябрь)</t>
  </si>
  <si>
    <t>Подвал.Изготовление и установка хомута д110мм на трубопроводе отопления</t>
  </si>
  <si>
    <t>Развоздушивание системы отопления</t>
  </si>
  <si>
    <t>Осмотр подвала с целью выявления и устранения утечек</t>
  </si>
  <si>
    <t>Придомовая территория.Установка скамеек 3шт.</t>
  </si>
  <si>
    <t>Стоимость скамеек 3шт</t>
  </si>
  <si>
    <t>Установка окон ПВХ  в под.№2</t>
  </si>
  <si>
    <t>Под.№1.Ремонтные работы после установки стеклопакетов</t>
  </si>
  <si>
    <t>Под.№2.Уборка демонтированных рам и мусора в подъезде</t>
  </si>
  <si>
    <t>Под.№2.Ремонтные работы после установки стеклопакетов</t>
  </si>
  <si>
    <t>Квартира №90.Замена участка трубы на полотенцесушителе</t>
  </si>
  <si>
    <t>Запуск подъездного отопления</t>
  </si>
  <si>
    <t>Квартира №85.Ремонт системы отопления</t>
  </si>
  <si>
    <t>Квартира №5.Промывка отопительного прибора</t>
  </si>
  <si>
    <t>Подвал.Установка запорной аматуры  на ГВС.Т/у №2</t>
  </si>
  <si>
    <t>Осмотр подвала с целью выявления и устранения  утечек, Замена тройника на стояке отопления</t>
  </si>
  <si>
    <t>Квартира №90.Замена стояка отопления</t>
  </si>
  <si>
    <t>Пррочистка и отогрев канализ.труб 15шт</t>
  </si>
  <si>
    <t>Под.№1-8.ППР эл.щитов и ВРУ</t>
  </si>
  <si>
    <t>Замена эл.лампы в тамбуре</t>
  </si>
  <si>
    <t>Под.№3.Ремонтные работы после замены оконных блоков</t>
  </si>
  <si>
    <t>Очистка козырьков от снега</t>
  </si>
  <si>
    <t>Под.№4.Уборка старых рам и мусора после замены оконных блоков</t>
  </si>
  <si>
    <t>Под.№4.Ремонтные работы после замена оконных блоков</t>
  </si>
  <si>
    <t>Кв.№84.Ремонт системы отопления</t>
  </si>
  <si>
    <t>Под.№5.Прокладка эл.провода от ВРУ до под.№4</t>
  </si>
  <si>
    <t>Под.№4.Ремонт светильника, замена эл.лампы</t>
  </si>
  <si>
    <t>Под.№1.Ремонт светильника, замена эл.ламп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</si>
</sst>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9" fillId="0" borderId="2" xfId="0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2" fontId="9" fillId="0" borderId="7" xfId="0" applyNumberFormat="1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opLeftCell="A31" workbookViewId="0">
      <selection activeCell="B43" sqref="B43:C50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6" t="s">
        <v>65</v>
      </c>
      <c r="C1" s="86"/>
      <c r="D1" s="86"/>
      <c r="E1" s="7"/>
      <c r="F1" s="7"/>
      <c r="G1" s="7"/>
      <c r="H1" s="7"/>
    </row>
    <row r="2" spans="1:8" ht="15.7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>
      <c r="A3" s="1"/>
      <c r="B3" s="85" t="s">
        <v>5</v>
      </c>
      <c r="C3" s="85"/>
      <c r="D3" s="85"/>
      <c r="E3" s="1"/>
      <c r="F3" s="1"/>
      <c r="G3" s="1"/>
      <c r="H3" s="1"/>
    </row>
    <row r="4" spans="1:8">
      <c r="A4" s="8"/>
      <c r="B4" s="9" t="s">
        <v>1</v>
      </c>
      <c r="C4" s="9" t="s">
        <v>2</v>
      </c>
      <c r="D4" s="9" t="s">
        <v>28</v>
      </c>
      <c r="E4" s="1"/>
      <c r="F4" s="1"/>
      <c r="G4" s="1"/>
      <c r="H4" s="1"/>
    </row>
    <row r="5" spans="1:8">
      <c r="A5" s="8"/>
      <c r="B5" s="3" t="s">
        <v>3</v>
      </c>
      <c r="C5" s="8"/>
      <c r="D5" s="8"/>
      <c r="E5" s="1"/>
      <c r="F5" s="1"/>
      <c r="G5" s="1"/>
      <c r="H5" s="1"/>
    </row>
    <row r="6" spans="1:8" ht="27" customHeight="1">
      <c r="A6" s="58">
        <v>1</v>
      </c>
      <c r="B6" s="58" t="s">
        <v>61</v>
      </c>
      <c r="C6" s="58">
        <v>757.89</v>
      </c>
      <c r="D6" s="59">
        <v>757.89</v>
      </c>
      <c r="E6" s="6"/>
      <c r="F6" s="1"/>
    </row>
    <row r="7" spans="1:8">
      <c r="A7" s="58"/>
      <c r="B7" s="59" t="s">
        <v>6</v>
      </c>
      <c r="C7" s="58"/>
      <c r="D7" s="58"/>
      <c r="E7" s="6"/>
      <c r="F7" s="1"/>
    </row>
    <row r="8" spans="1:8" s="5" customFormat="1" ht="30">
      <c r="A8" s="58">
        <v>1</v>
      </c>
      <c r="B8" s="58" t="s">
        <v>61</v>
      </c>
      <c r="C8" s="58">
        <v>757.89</v>
      </c>
      <c r="D8" s="59">
        <f>D6+C8</f>
        <v>1515.78</v>
      </c>
      <c r="E8" s="11"/>
      <c r="F8" s="4"/>
    </row>
    <row r="9" spans="1:8" s="5" customFormat="1">
      <c r="A9" s="59"/>
      <c r="B9" s="59" t="s">
        <v>4</v>
      </c>
      <c r="C9" s="59"/>
      <c r="D9" s="59"/>
      <c r="E9" s="4"/>
      <c r="F9" s="4"/>
    </row>
    <row r="10" spans="1:8" ht="30">
      <c r="A10" s="58">
        <v>1</v>
      </c>
      <c r="B10" s="58" t="s">
        <v>61</v>
      </c>
      <c r="C10" s="58">
        <v>757.89</v>
      </c>
      <c r="D10" s="59">
        <f>D8+C10</f>
        <v>2273.67</v>
      </c>
      <c r="E10" s="1"/>
      <c r="F10" s="1"/>
    </row>
    <row r="11" spans="1:8">
      <c r="A11" s="58"/>
      <c r="B11" s="59" t="s">
        <v>8</v>
      </c>
      <c r="C11" s="58"/>
      <c r="D11" s="59"/>
      <c r="E11" s="1"/>
      <c r="F11" s="1"/>
    </row>
    <row r="12" spans="1:8" ht="30">
      <c r="A12" s="58">
        <v>1</v>
      </c>
      <c r="B12" s="58" t="s">
        <v>61</v>
      </c>
      <c r="C12" s="58">
        <v>757.89</v>
      </c>
      <c r="D12" s="59"/>
      <c r="E12" s="1"/>
      <c r="F12" s="1"/>
    </row>
    <row r="13" spans="1:8">
      <c r="A13" s="58">
        <v>2</v>
      </c>
      <c r="B13" s="58" t="s">
        <v>84</v>
      </c>
      <c r="C13" s="58">
        <v>139.22999999999999</v>
      </c>
      <c r="D13" s="59"/>
      <c r="E13" s="1"/>
      <c r="F13" s="1"/>
    </row>
    <row r="14" spans="1:8">
      <c r="A14" s="58"/>
      <c r="B14" s="58" t="s">
        <v>69</v>
      </c>
      <c r="C14" s="58">
        <f>SUM(C12:C13)</f>
        <v>897.12</v>
      </c>
      <c r="D14" s="59">
        <f>D10+C14</f>
        <v>3170.79</v>
      </c>
      <c r="E14" s="1"/>
      <c r="F14" s="1"/>
    </row>
    <row r="15" spans="1:8" s="5" customFormat="1">
      <c r="A15" s="58"/>
      <c r="B15" s="59" t="s">
        <v>9</v>
      </c>
      <c r="C15" s="58"/>
      <c r="D15" s="59"/>
      <c r="E15" s="4"/>
      <c r="F15" s="4"/>
    </row>
    <row r="16" spans="1:8" s="5" customFormat="1" ht="30">
      <c r="A16" s="58">
        <v>1</v>
      </c>
      <c r="B16" s="58" t="s">
        <v>61</v>
      </c>
      <c r="C16" s="58">
        <v>1035.6199999999999</v>
      </c>
      <c r="D16" s="59">
        <f>D14+C16</f>
        <v>4206.41</v>
      </c>
      <c r="E16" s="4"/>
      <c r="F16" s="4"/>
    </row>
    <row r="17" spans="1:9" s="5" customFormat="1">
      <c r="A17" s="58"/>
      <c r="B17" s="59" t="s">
        <v>10</v>
      </c>
      <c r="C17" s="58"/>
      <c r="D17" s="59"/>
      <c r="E17" s="4"/>
      <c r="F17" s="4"/>
    </row>
    <row r="18" spans="1:9" ht="30">
      <c r="A18" s="58">
        <v>1</v>
      </c>
      <c r="B18" s="58" t="s">
        <v>61</v>
      </c>
      <c r="C18" s="58">
        <v>1223.92</v>
      </c>
      <c r="D18" s="59"/>
      <c r="E18" s="1"/>
      <c r="F18" s="1"/>
    </row>
    <row r="19" spans="1:9">
      <c r="A19" s="58">
        <v>2</v>
      </c>
      <c r="B19" s="58" t="s">
        <v>94</v>
      </c>
      <c r="C19" s="58">
        <v>1193.21</v>
      </c>
      <c r="D19" s="58"/>
      <c r="E19" s="1"/>
      <c r="F19" s="1"/>
    </row>
    <row r="20" spans="1:9">
      <c r="A20" s="58"/>
      <c r="B20" s="58" t="s">
        <v>69</v>
      </c>
      <c r="C20" s="58">
        <f>SUM(C18:C19)</f>
        <v>2417.13</v>
      </c>
      <c r="D20" s="59">
        <f>D16+C20</f>
        <v>6623.54</v>
      </c>
      <c r="E20" s="1"/>
      <c r="F20" s="1"/>
    </row>
    <row r="21" spans="1:9">
      <c r="A21" s="58"/>
      <c r="B21" s="59" t="s">
        <v>11</v>
      </c>
      <c r="C21" s="58"/>
      <c r="D21" s="58"/>
      <c r="E21" s="1"/>
      <c r="F21" s="1"/>
    </row>
    <row r="22" spans="1:9">
      <c r="A22" s="58">
        <v>1</v>
      </c>
      <c r="B22" s="58" t="s">
        <v>99</v>
      </c>
      <c r="C22" s="58">
        <v>6204.91</v>
      </c>
      <c r="D22" s="58"/>
      <c r="E22" s="1"/>
      <c r="F22" s="1"/>
    </row>
    <row r="23" spans="1:9" ht="30">
      <c r="A23" s="58">
        <v>2</v>
      </c>
      <c r="B23" s="58" t="s">
        <v>61</v>
      </c>
      <c r="C23" s="58">
        <v>1253.77</v>
      </c>
      <c r="D23" s="59"/>
      <c r="E23" s="1"/>
      <c r="F23" s="1"/>
    </row>
    <row r="24" spans="1:9">
      <c r="A24" s="58"/>
      <c r="B24" s="58" t="s">
        <v>69</v>
      </c>
      <c r="C24" s="58">
        <f>SUM(C22:C23)</f>
        <v>7458.68</v>
      </c>
      <c r="D24" s="59">
        <f>D20+C24</f>
        <v>14082.220000000001</v>
      </c>
      <c r="E24" s="1"/>
      <c r="F24" s="1"/>
    </row>
    <row r="25" spans="1:9">
      <c r="A25" s="58"/>
      <c r="B25" s="59" t="s">
        <v>12</v>
      </c>
      <c r="C25" s="58"/>
      <c r="D25" s="58"/>
      <c r="E25" s="1"/>
      <c r="F25" s="1"/>
    </row>
    <row r="26" spans="1:9" s="5" customFormat="1" ht="30">
      <c r="A26" s="58">
        <v>1</v>
      </c>
      <c r="B26" s="58" t="s">
        <v>61</v>
      </c>
      <c r="C26" s="58">
        <v>1223.92</v>
      </c>
      <c r="D26" s="59">
        <f>D24+C26</f>
        <v>15306.140000000001</v>
      </c>
      <c r="E26" s="4"/>
      <c r="F26" s="4"/>
    </row>
    <row r="27" spans="1:9" s="5" customFormat="1">
      <c r="A27" s="58"/>
      <c r="B27" s="59" t="s">
        <v>13</v>
      </c>
      <c r="C27" s="58"/>
      <c r="D27" s="59"/>
      <c r="E27" s="4"/>
      <c r="F27" s="4"/>
    </row>
    <row r="28" spans="1:9" ht="30">
      <c r="A28" s="58">
        <v>1</v>
      </c>
      <c r="B28" s="58" t="s">
        <v>61</v>
      </c>
      <c r="C28" s="58">
        <v>1223.92</v>
      </c>
      <c r="D28" s="59"/>
      <c r="E28" s="1"/>
      <c r="F28" s="1"/>
    </row>
    <row r="29" spans="1:9">
      <c r="A29" s="58">
        <v>2</v>
      </c>
      <c r="B29" s="58" t="s">
        <v>112</v>
      </c>
      <c r="C29" s="58">
        <v>11500</v>
      </c>
      <c r="D29" s="59"/>
      <c r="E29" s="1"/>
      <c r="F29" s="1"/>
      <c r="I29" s="5"/>
    </row>
    <row r="30" spans="1:9">
      <c r="A30" s="58">
        <v>3</v>
      </c>
      <c r="B30" s="58" t="s">
        <v>113</v>
      </c>
      <c r="C30" s="58">
        <v>460.05</v>
      </c>
      <c r="D30" s="59"/>
      <c r="E30" s="1"/>
      <c r="F30" s="1"/>
    </row>
    <row r="31" spans="1:9" ht="30">
      <c r="A31" s="58">
        <v>4</v>
      </c>
      <c r="B31" s="58" t="s">
        <v>114</v>
      </c>
      <c r="C31" s="58">
        <v>1971.09</v>
      </c>
      <c r="D31" s="59"/>
      <c r="E31" s="1"/>
      <c r="F31" s="1"/>
    </row>
    <row r="32" spans="1:9">
      <c r="A32" s="58">
        <v>5</v>
      </c>
      <c r="B32" s="58" t="s">
        <v>115</v>
      </c>
      <c r="C32" s="58">
        <v>521.4</v>
      </c>
      <c r="D32" s="58"/>
      <c r="E32" s="1"/>
      <c r="F32" s="1"/>
    </row>
    <row r="33" spans="1:6">
      <c r="A33" s="58"/>
      <c r="B33" s="58" t="s">
        <v>69</v>
      </c>
      <c r="C33" s="58">
        <f>SUM(C28:C32)</f>
        <v>15676.46</v>
      </c>
      <c r="D33" s="59">
        <f>D26+C33</f>
        <v>30982.6</v>
      </c>
      <c r="E33" s="1"/>
      <c r="F33" s="1"/>
    </row>
    <row r="34" spans="1:6">
      <c r="A34" s="58"/>
      <c r="B34" s="81" t="s">
        <v>14</v>
      </c>
      <c r="C34" s="58"/>
      <c r="D34" s="62"/>
      <c r="E34" s="1"/>
      <c r="F34" s="1"/>
    </row>
    <row r="35" spans="1:6" ht="30">
      <c r="A35" s="58">
        <v>1</v>
      </c>
      <c r="B35" s="58" t="s">
        <v>61</v>
      </c>
      <c r="C35" s="58">
        <v>1223.92</v>
      </c>
      <c r="D35" s="62"/>
      <c r="E35" s="1"/>
      <c r="F35" s="1"/>
    </row>
    <row r="36" spans="1:6" ht="30">
      <c r="A36" s="58">
        <v>2</v>
      </c>
      <c r="B36" s="63" t="s">
        <v>123</v>
      </c>
      <c r="C36" s="58">
        <v>613.14</v>
      </c>
      <c r="D36" s="80"/>
      <c r="E36" s="1"/>
      <c r="F36" s="1"/>
    </row>
    <row r="37" spans="1:6">
      <c r="A37" s="58">
        <v>3</v>
      </c>
      <c r="B37" s="58" t="s">
        <v>120</v>
      </c>
      <c r="C37" s="58">
        <v>1315.65</v>
      </c>
      <c r="D37" s="62"/>
      <c r="E37" s="1"/>
      <c r="F37" s="1"/>
    </row>
    <row r="38" spans="1:6">
      <c r="A38" s="58">
        <v>4</v>
      </c>
      <c r="B38" s="58" t="s">
        <v>124</v>
      </c>
      <c r="C38" s="58">
        <v>260.7</v>
      </c>
      <c r="D38" s="80"/>
      <c r="E38" s="1"/>
      <c r="F38" s="1"/>
    </row>
    <row r="39" spans="1:6" ht="30">
      <c r="A39" s="58">
        <v>5</v>
      </c>
      <c r="B39" s="58" t="s">
        <v>125</v>
      </c>
      <c r="C39" s="58">
        <v>130.35</v>
      </c>
      <c r="D39" s="80"/>
      <c r="E39" s="1"/>
      <c r="F39" s="1"/>
    </row>
    <row r="40" spans="1:6">
      <c r="A40" s="58"/>
      <c r="B40" s="58" t="s">
        <v>69</v>
      </c>
      <c r="C40" s="58">
        <f>SUM(C35:C39)</f>
        <v>3543.7599999999998</v>
      </c>
      <c r="D40" s="80">
        <f>D33+C40</f>
        <v>34526.36</v>
      </c>
      <c r="E40" s="1"/>
      <c r="F40" s="1"/>
    </row>
    <row r="41" spans="1:6">
      <c r="A41" s="58"/>
      <c r="B41" s="59" t="s">
        <v>15</v>
      </c>
      <c r="C41" s="58"/>
      <c r="D41" s="80"/>
      <c r="E41" s="1"/>
      <c r="F41" s="1"/>
    </row>
    <row r="42" spans="1:6" ht="30">
      <c r="A42" s="58">
        <v>1</v>
      </c>
      <c r="B42" s="58" t="s">
        <v>61</v>
      </c>
      <c r="C42" s="58">
        <v>1223.92</v>
      </c>
      <c r="D42" s="80"/>
      <c r="E42" s="1"/>
      <c r="F42" s="1"/>
    </row>
    <row r="43" spans="1:6" ht="30">
      <c r="A43" s="58">
        <v>2</v>
      </c>
      <c r="B43" s="63" t="s">
        <v>132</v>
      </c>
      <c r="C43" s="58">
        <v>1211.53</v>
      </c>
      <c r="D43" s="62"/>
      <c r="E43" s="1"/>
      <c r="F43" s="1"/>
    </row>
    <row r="44" spans="1:6">
      <c r="A44" s="58">
        <v>3</v>
      </c>
      <c r="B44" s="58" t="s">
        <v>133</v>
      </c>
      <c r="C44" s="58">
        <v>130.35</v>
      </c>
      <c r="D44" s="58"/>
      <c r="E44" s="1"/>
      <c r="F44" s="1"/>
    </row>
    <row r="45" spans="1:6">
      <c r="A45" s="58">
        <v>4</v>
      </c>
      <c r="B45" s="58" t="s">
        <v>134</v>
      </c>
      <c r="C45" s="58">
        <v>1173.3499999999999</v>
      </c>
      <c r="D45" s="80"/>
      <c r="E45" s="1"/>
      <c r="F45" s="1"/>
    </row>
    <row r="46" spans="1:6">
      <c r="A46" s="58">
        <v>5</v>
      </c>
      <c r="B46" s="58" t="s">
        <v>135</v>
      </c>
      <c r="C46" s="58">
        <v>1097.1099999999999</v>
      </c>
      <c r="D46" s="59"/>
      <c r="E46" s="1"/>
      <c r="F46" s="1"/>
    </row>
    <row r="47" spans="1:6" ht="30">
      <c r="A47" s="58">
        <v>6</v>
      </c>
      <c r="B47" s="58" t="s">
        <v>136</v>
      </c>
      <c r="C47" s="58">
        <v>502.47</v>
      </c>
      <c r="D47" s="59"/>
      <c r="E47" s="1"/>
      <c r="F47" s="1"/>
    </row>
    <row r="48" spans="1:6" ht="30">
      <c r="A48" s="58">
        <v>7</v>
      </c>
      <c r="B48" s="58" t="s">
        <v>137</v>
      </c>
      <c r="C48" s="58">
        <v>1004.85</v>
      </c>
      <c r="D48" s="59"/>
      <c r="E48" s="1"/>
      <c r="F48" s="1"/>
    </row>
    <row r="49" spans="1:6">
      <c r="A49" s="58">
        <v>8</v>
      </c>
      <c r="B49" s="58" t="s">
        <v>138</v>
      </c>
      <c r="C49" s="58">
        <v>1180.49</v>
      </c>
      <c r="D49" s="59"/>
      <c r="E49" s="1"/>
      <c r="F49" s="1"/>
    </row>
    <row r="50" spans="1:6">
      <c r="A50" s="58">
        <v>9</v>
      </c>
      <c r="B50" s="58" t="s">
        <v>139</v>
      </c>
      <c r="C50" s="58">
        <v>854.55</v>
      </c>
      <c r="D50" s="59"/>
      <c r="E50" s="1"/>
      <c r="F50" s="1"/>
    </row>
    <row r="51" spans="1:6">
      <c r="A51" s="58"/>
      <c r="B51" s="58" t="s">
        <v>69</v>
      </c>
      <c r="C51" s="58">
        <f>SUM(C42:C50)</f>
        <v>8378.619999999999</v>
      </c>
      <c r="D51" s="59">
        <f>D40+C51</f>
        <v>42904.979999999996</v>
      </c>
      <c r="E51" s="1"/>
      <c r="F51" s="1"/>
    </row>
    <row r="52" spans="1:6">
      <c r="A52" s="58"/>
      <c r="B52" s="59" t="s">
        <v>16</v>
      </c>
      <c r="C52" s="58"/>
      <c r="D52" s="59"/>
      <c r="E52" s="1"/>
      <c r="F52" s="1"/>
    </row>
    <row r="53" spans="1:6" ht="30">
      <c r="A53" s="58">
        <v>1</v>
      </c>
      <c r="B53" s="58" t="s">
        <v>61</v>
      </c>
      <c r="C53" s="58">
        <v>1223.92</v>
      </c>
      <c r="D53" s="59"/>
      <c r="E53" s="1"/>
      <c r="F53" s="1"/>
    </row>
    <row r="54" spans="1:6">
      <c r="A54" s="58">
        <v>2</v>
      </c>
      <c r="B54" s="58" t="s">
        <v>146</v>
      </c>
      <c r="C54" s="58">
        <v>782.1</v>
      </c>
      <c r="D54" s="59"/>
      <c r="E54" s="1"/>
      <c r="F54" s="1"/>
    </row>
    <row r="55" spans="1:6">
      <c r="A55" s="58"/>
      <c r="B55" s="58" t="s">
        <v>69</v>
      </c>
      <c r="C55" s="58">
        <f>SUM(C53:C54)</f>
        <v>2006.02</v>
      </c>
      <c r="D55" s="59">
        <f>D51+C55</f>
        <v>44910.999999999993</v>
      </c>
      <c r="E55" s="1"/>
      <c r="F55" s="1"/>
    </row>
    <row r="56" spans="1:6">
      <c r="A56" s="58"/>
      <c r="B56" s="63"/>
      <c r="C56" s="58"/>
      <c r="D56" s="59"/>
      <c r="E56" s="1"/>
      <c r="F56" s="1"/>
    </row>
    <row r="57" spans="1:6">
      <c r="A57" s="58"/>
      <c r="B57" s="58"/>
      <c r="C57" s="58"/>
      <c r="D57" s="58"/>
      <c r="E57" s="1"/>
      <c r="F57" s="1"/>
    </row>
    <row r="58" spans="1:6">
      <c r="A58" s="58"/>
      <c r="B58" s="61"/>
      <c r="C58" s="59"/>
      <c r="D58" s="59"/>
      <c r="E58" s="1"/>
      <c r="F58" s="1"/>
    </row>
    <row r="59" spans="1:6">
      <c r="A59" s="58"/>
      <c r="B59" s="58"/>
      <c r="C59" s="58"/>
      <c r="D59" s="58"/>
      <c r="E59" s="1"/>
      <c r="F59" s="1"/>
    </row>
    <row r="60" spans="1:6">
      <c r="A60" s="60"/>
      <c r="B60" s="60"/>
      <c r="C60" s="60"/>
      <c r="D60" s="6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opLeftCell="A10" workbookViewId="0">
      <selection activeCell="B27" sqref="B27:C28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6" t="s">
        <v>65</v>
      </c>
      <c r="C1" s="86"/>
      <c r="D1" s="86"/>
      <c r="E1" s="7"/>
      <c r="F1" s="7"/>
      <c r="G1" s="7"/>
      <c r="H1" s="7"/>
    </row>
    <row r="2" spans="1:8" ht="15.7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>
      <c r="A3" s="1"/>
      <c r="B3" s="85" t="s">
        <v>7</v>
      </c>
      <c r="C3" s="85"/>
      <c r="D3" s="85"/>
      <c r="E3" s="1"/>
      <c r="F3" s="1"/>
      <c r="G3" s="1"/>
      <c r="H3" s="1"/>
    </row>
    <row r="4" spans="1:8">
      <c r="A4" s="8"/>
      <c r="B4" s="9" t="s">
        <v>1</v>
      </c>
      <c r="C4" s="8" t="s">
        <v>2</v>
      </c>
      <c r="D4" s="9" t="s">
        <v>28</v>
      </c>
      <c r="E4" s="1"/>
      <c r="F4" s="1"/>
      <c r="G4" s="1"/>
      <c r="H4" s="1"/>
    </row>
    <row r="5" spans="1:8">
      <c r="A5" s="8"/>
      <c r="B5" s="3" t="s">
        <v>6</v>
      </c>
      <c r="C5" s="8"/>
      <c r="D5" s="8"/>
      <c r="E5" s="1"/>
      <c r="F5" s="1"/>
      <c r="G5" s="1"/>
      <c r="H5" s="1"/>
    </row>
    <row r="6" spans="1:8" s="1" customFormat="1">
      <c r="A6" s="58">
        <v>1</v>
      </c>
      <c r="B6" s="58" t="s">
        <v>72</v>
      </c>
      <c r="C6" s="58">
        <v>1670.76</v>
      </c>
      <c r="D6" s="59">
        <v>1670.76</v>
      </c>
    </row>
    <row r="7" spans="1:8" s="4" customFormat="1">
      <c r="A7" s="58"/>
      <c r="B7" s="59" t="s">
        <v>4</v>
      </c>
      <c r="C7" s="58"/>
      <c r="D7" s="59"/>
    </row>
    <row r="8" spans="1:8" s="4" customFormat="1">
      <c r="A8" s="58">
        <v>1</v>
      </c>
      <c r="B8" s="58" t="s">
        <v>77</v>
      </c>
      <c r="C8" s="58">
        <v>835.38</v>
      </c>
      <c r="D8" s="59"/>
    </row>
    <row r="9" spans="1:8" s="1" customFormat="1" ht="27.95" customHeight="1">
      <c r="A9" s="58">
        <v>2</v>
      </c>
      <c r="B9" s="58" t="s">
        <v>78</v>
      </c>
      <c r="C9" s="58">
        <v>5012.28</v>
      </c>
      <c r="D9" s="59"/>
    </row>
    <row r="10" spans="1:8" s="1" customFormat="1">
      <c r="A10" s="58"/>
      <c r="B10" s="58" t="s">
        <v>69</v>
      </c>
      <c r="C10" s="58">
        <f>SUM(C8:C9)</f>
        <v>5847.66</v>
      </c>
      <c r="D10" s="59">
        <f>D6+C10</f>
        <v>7518.42</v>
      </c>
    </row>
    <row r="11" spans="1:8" s="4" customFormat="1">
      <c r="A11" s="58"/>
      <c r="B11" s="59" t="s">
        <v>9</v>
      </c>
      <c r="C11" s="58"/>
      <c r="D11" s="59"/>
    </row>
    <row r="12" spans="1:8" s="4" customFormat="1">
      <c r="A12" s="58">
        <v>1</v>
      </c>
      <c r="B12" s="58" t="s">
        <v>91</v>
      </c>
      <c r="C12" s="58">
        <v>736.89</v>
      </c>
      <c r="D12" s="59">
        <f>D10+C12</f>
        <v>8255.31</v>
      </c>
    </row>
    <row r="13" spans="1:8" s="4" customFormat="1">
      <c r="A13" s="58"/>
      <c r="B13" s="59" t="s">
        <v>12</v>
      </c>
      <c r="C13" s="58"/>
      <c r="D13" s="59"/>
    </row>
    <row r="14" spans="1:8" s="1" customFormat="1">
      <c r="A14" s="58">
        <v>1</v>
      </c>
      <c r="B14" s="58" t="s">
        <v>105</v>
      </c>
      <c r="C14" s="58">
        <v>1846</v>
      </c>
      <c r="D14" s="59"/>
    </row>
    <row r="15" spans="1:8" s="1" customFormat="1">
      <c r="A15" s="58">
        <v>2</v>
      </c>
      <c r="B15" s="58" t="s">
        <v>106</v>
      </c>
      <c r="C15" s="58">
        <v>800</v>
      </c>
      <c r="D15" s="59"/>
    </row>
    <row r="16" spans="1:8" s="1" customFormat="1">
      <c r="A16" s="58"/>
      <c r="B16" s="58" t="s">
        <v>69</v>
      </c>
      <c r="C16" s="58">
        <f>SUM(C14:C15)</f>
        <v>2646</v>
      </c>
      <c r="D16" s="59">
        <f>D12+C16</f>
        <v>10901.31</v>
      </c>
    </row>
    <row r="17" spans="1:4" s="1" customFormat="1">
      <c r="A17" s="58"/>
      <c r="B17" s="59" t="s">
        <v>13</v>
      </c>
      <c r="C17" s="58"/>
      <c r="D17" s="59"/>
    </row>
    <row r="18" spans="1:4" s="4" customFormat="1">
      <c r="A18" s="58">
        <v>1</v>
      </c>
      <c r="B18" s="58" t="s">
        <v>105</v>
      </c>
      <c r="C18" s="58">
        <v>3656.4</v>
      </c>
      <c r="D18" s="59">
        <f>D16+C18</f>
        <v>14557.71</v>
      </c>
    </row>
    <row r="19" spans="1:4" s="1" customFormat="1">
      <c r="A19" s="58"/>
      <c r="B19" s="59" t="s">
        <v>14</v>
      </c>
      <c r="C19" s="58"/>
      <c r="D19" s="59"/>
    </row>
    <row r="20" spans="1:4" s="1" customFormat="1">
      <c r="A20" s="58">
        <v>1</v>
      </c>
      <c r="B20" s="58" t="s">
        <v>105</v>
      </c>
      <c r="C20" s="58">
        <v>3762</v>
      </c>
      <c r="D20" s="59"/>
    </row>
    <row r="21" spans="1:4" s="1" customFormat="1" ht="30">
      <c r="A21" s="58">
        <v>2</v>
      </c>
      <c r="B21" s="58" t="s">
        <v>121</v>
      </c>
      <c r="C21" s="58">
        <v>-800</v>
      </c>
      <c r="D21" s="59"/>
    </row>
    <row r="22" spans="1:4" s="1" customFormat="1" ht="30">
      <c r="A22" s="58">
        <v>3</v>
      </c>
      <c r="B22" s="58" t="s">
        <v>122</v>
      </c>
      <c r="C22" s="58">
        <v>-800</v>
      </c>
      <c r="D22" s="59"/>
    </row>
    <row r="23" spans="1:4" s="1" customFormat="1" ht="15.75" customHeight="1">
      <c r="A23" s="58"/>
      <c r="B23" s="59" t="s">
        <v>69</v>
      </c>
      <c r="C23" s="58">
        <f>SUM(C20:C22)</f>
        <v>2162</v>
      </c>
      <c r="D23" s="59">
        <f>D18+C23</f>
        <v>16719.71</v>
      </c>
    </row>
    <row r="24" spans="1:4" s="1" customFormat="1">
      <c r="A24" s="58"/>
      <c r="B24" s="59" t="s">
        <v>15</v>
      </c>
      <c r="C24" s="58"/>
      <c r="D24" s="59"/>
    </row>
    <row r="25" spans="1:4" s="1" customFormat="1" ht="30">
      <c r="A25" s="58">
        <v>1</v>
      </c>
      <c r="B25" s="58" t="s">
        <v>129</v>
      </c>
      <c r="C25" s="58">
        <v>2805.5</v>
      </c>
      <c r="D25" s="59"/>
    </row>
    <row r="26" spans="1:4" ht="30">
      <c r="A26" s="64">
        <v>2</v>
      </c>
      <c r="B26" s="65" t="s">
        <v>130</v>
      </c>
      <c r="C26" s="64">
        <v>782.1</v>
      </c>
      <c r="D26" s="66"/>
    </row>
    <row r="27" spans="1:4" ht="30">
      <c r="A27" s="64">
        <v>3</v>
      </c>
      <c r="B27" s="58" t="s">
        <v>131</v>
      </c>
      <c r="C27" s="64">
        <v>2929.57</v>
      </c>
      <c r="D27" s="66"/>
    </row>
    <row r="28" spans="1:4">
      <c r="A28" s="64">
        <v>4</v>
      </c>
      <c r="B28" s="58" t="s">
        <v>105</v>
      </c>
      <c r="C28" s="58">
        <v>3762</v>
      </c>
      <c r="D28" s="66"/>
    </row>
    <row r="29" spans="1:4">
      <c r="A29" s="64"/>
      <c r="B29" s="67" t="s">
        <v>69</v>
      </c>
      <c r="C29" s="64">
        <f>SUM(C25:C28)</f>
        <v>10279.17</v>
      </c>
      <c r="D29" s="66">
        <f>D23+C29</f>
        <v>26998.879999999997</v>
      </c>
    </row>
    <row r="30" spans="1:4">
      <c r="A30" s="64"/>
      <c r="B30" s="67" t="s">
        <v>16</v>
      </c>
      <c r="C30" s="64"/>
      <c r="D30" s="66"/>
    </row>
    <row r="31" spans="1:4" ht="30">
      <c r="A31" s="64">
        <v>1</v>
      </c>
      <c r="B31" s="65" t="s">
        <v>142</v>
      </c>
      <c r="C31" s="64">
        <v>2574.79</v>
      </c>
      <c r="D31" s="64"/>
    </row>
    <row r="32" spans="1:4">
      <c r="A32" s="64">
        <v>2</v>
      </c>
      <c r="B32" s="65" t="s">
        <v>143</v>
      </c>
      <c r="C32" s="64">
        <v>782.1</v>
      </c>
      <c r="D32" s="64"/>
    </row>
    <row r="33" spans="1:4" ht="30">
      <c r="A33" s="64">
        <v>3</v>
      </c>
      <c r="B33" s="65" t="s">
        <v>144</v>
      </c>
      <c r="C33" s="64">
        <v>782.1</v>
      </c>
      <c r="D33" s="64"/>
    </row>
    <row r="34" spans="1:4" ht="30">
      <c r="A34" s="64">
        <v>4</v>
      </c>
      <c r="B34" s="65" t="s">
        <v>145</v>
      </c>
      <c r="C34" s="64">
        <v>2362.6</v>
      </c>
      <c r="D34" s="66"/>
    </row>
    <row r="35" spans="1:4">
      <c r="A35" s="64">
        <v>5</v>
      </c>
      <c r="B35" s="58" t="s">
        <v>105</v>
      </c>
      <c r="C35" s="58">
        <v>3762</v>
      </c>
      <c r="D35" s="66"/>
    </row>
    <row r="36" spans="1:4">
      <c r="A36" s="64"/>
      <c r="B36" s="67" t="s">
        <v>69</v>
      </c>
      <c r="C36" s="66">
        <f>SUM(C31:C35)</f>
        <v>10263.59</v>
      </c>
      <c r="D36" s="66">
        <f>D29+C36</f>
        <v>37262.47</v>
      </c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2"/>
  <sheetViews>
    <sheetView topLeftCell="A31" workbookViewId="0">
      <selection activeCell="B48" sqref="B48:C49"/>
    </sheetView>
  </sheetViews>
  <sheetFormatPr defaultRowHeight="15"/>
  <cols>
    <col min="1" max="1" width="4.28515625" customWidth="1"/>
    <col min="2" max="2" width="46" customWidth="1"/>
    <col min="4" max="4" width="9.5703125" bestFit="1" customWidth="1"/>
  </cols>
  <sheetData>
    <row r="1" spans="1:4" ht="15.75">
      <c r="A1" s="1"/>
      <c r="B1" s="86" t="s">
        <v>65</v>
      </c>
      <c r="C1" s="86"/>
      <c r="D1" s="86"/>
    </row>
    <row r="2" spans="1:4" ht="15.75">
      <c r="A2" s="1"/>
      <c r="B2" s="2" t="s">
        <v>0</v>
      </c>
      <c r="C2" s="1"/>
      <c r="D2" s="1"/>
    </row>
    <row r="3" spans="1:4">
      <c r="A3" s="1"/>
      <c r="B3" s="85" t="s">
        <v>49</v>
      </c>
      <c r="C3" s="85"/>
      <c r="D3" s="85"/>
    </row>
    <row r="4" spans="1:4" ht="26.25">
      <c r="A4" s="8"/>
      <c r="B4" s="9" t="s">
        <v>1</v>
      </c>
      <c r="C4" s="8" t="s">
        <v>2</v>
      </c>
      <c r="D4" s="9" t="s">
        <v>28</v>
      </c>
    </row>
    <row r="5" spans="1:4">
      <c r="A5" s="8"/>
      <c r="B5" s="3" t="s">
        <v>3</v>
      </c>
      <c r="C5" s="8"/>
      <c r="D5" s="8"/>
    </row>
    <row r="6" spans="1:4" ht="30">
      <c r="A6" s="58">
        <v>1</v>
      </c>
      <c r="B6" s="58" t="s">
        <v>62</v>
      </c>
      <c r="C6" s="58">
        <v>139.22999999999999</v>
      </c>
      <c r="D6" s="59"/>
    </row>
    <row r="7" spans="1:4">
      <c r="A7" s="58">
        <v>2</v>
      </c>
      <c r="B7" s="58" t="s">
        <v>67</v>
      </c>
      <c r="C7" s="58">
        <v>441.32</v>
      </c>
      <c r="D7" s="59"/>
    </row>
    <row r="8" spans="1:4">
      <c r="A8" s="58">
        <v>3</v>
      </c>
      <c r="B8" s="58" t="s">
        <v>68</v>
      </c>
      <c r="C8" s="58">
        <v>441.32</v>
      </c>
      <c r="D8" s="59"/>
    </row>
    <row r="9" spans="1:4">
      <c r="A9" s="58"/>
      <c r="B9" s="58" t="s">
        <v>69</v>
      </c>
      <c r="C9" s="58">
        <f>SUM(C6:C8)</f>
        <v>1021.8699999999999</v>
      </c>
      <c r="D9" s="59">
        <v>1021.87</v>
      </c>
    </row>
    <row r="10" spans="1:4">
      <c r="A10" s="58"/>
      <c r="B10" s="59" t="s">
        <v>6</v>
      </c>
      <c r="C10" s="58"/>
      <c r="D10" s="58"/>
    </row>
    <row r="11" spans="1:4" ht="30">
      <c r="A11" s="58">
        <v>1</v>
      </c>
      <c r="B11" s="58" t="s">
        <v>73</v>
      </c>
      <c r="C11" s="58">
        <v>429.5</v>
      </c>
      <c r="D11" s="59"/>
    </row>
    <row r="12" spans="1:4" ht="30">
      <c r="A12" s="58">
        <v>2</v>
      </c>
      <c r="B12" s="58" t="s">
        <v>74</v>
      </c>
      <c r="C12" s="58">
        <v>429.5</v>
      </c>
      <c r="D12" s="59"/>
    </row>
    <row r="13" spans="1:4">
      <c r="A13" s="58">
        <v>3</v>
      </c>
      <c r="B13" s="58" t="s">
        <v>75</v>
      </c>
      <c r="C13" s="58">
        <v>1331.53</v>
      </c>
      <c r="D13" s="59"/>
    </row>
    <row r="14" spans="1:4">
      <c r="A14" s="58">
        <v>4</v>
      </c>
      <c r="B14" s="58" t="s">
        <v>76</v>
      </c>
      <c r="C14" s="58">
        <v>1331.53</v>
      </c>
      <c r="D14" s="58"/>
    </row>
    <row r="15" spans="1:4" ht="30">
      <c r="A15" s="58">
        <v>5</v>
      </c>
      <c r="B15" s="58" t="s">
        <v>62</v>
      </c>
      <c r="C15" s="58">
        <v>139.22999999999999</v>
      </c>
      <c r="D15" s="59"/>
    </row>
    <row r="16" spans="1:4">
      <c r="A16" s="58"/>
      <c r="B16" s="59" t="s">
        <v>69</v>
      </c>
      <c r="C16" s="58">
        <f>SUM(C11:C15)</f>
        <v>3661.2899999999995</v>
      </c>
      <c r="D16" s="59">
        <f>D9+C16</f>
        <v>4683.16</v>
      </c>
    </row>
    <row r="17" spans="1:4">
      <c r="A17" s="58"/>
      <c r="B17" s="59" t="s">
        <v>4</v>
      </c>
      <c r="C17" s="58"/>
      <c r="D17" s="58"/>
    </row>
    <row r="18" spans="1:4" ht="30">
      <c r="A18" s="58">
        <v>1</v>
      </c>
      <c r="B18" s="58" t="s">
        <v>79</v>
      </c>
      <c r="C18" s="58">
        <v>665.2</v>
      </c>
      <c r="D18" s="59"/>
    </row>
    <row r="19" spans="1:4" ht="30">
      <c r="A19" s="58">
        <v>2</v>
      </c>
      <c r="B19" s="58" t="s">
        <v>80</v>
      </c>
      <c r="C19" s="58">
        <v>1330.41</v>
      </c>
      <c r="D19" s="59"/>
    </row>
    <row r="20" spans="1:4" ht="30">
      <c r="A20" s="64">
        <v>3</v>
      </c>
      <c r="B20" s="58" t="s">
        <v>62</v>
      </c>
      <c r="C20" s="58">
        <v>139.22999999999999</v>
      </c>
      <c r="D20" s="66"/>
    </row>
    <row r="21" spans="1:4" ht="30">
      <c r="A21" s="64">
        <v>4</v>
      </c>
      <c r="B21" s="58" t="s">
        <v>81</v>
      </c>
      <c r="C21" s="64">
        <v>665.2</v>
      </c>
      <c r="D21" s="64"/>
    </row>
    <row r="22" spans="1:4" ht="30">
      <c r="A22" s="64">
        <v>5</v>
      </c>
      <c r="B22" s="58" t="s">
        <v>82</v>
      </c>
      <c r="C22" s="58">
        <v>665.2</v>
      </c>
      <c r="D22" s="59"/>
    </row>
    <row r="23" spans="1:4">
      <c r="A23" s="64"/>
      <c r="B23" s="59" t="s">
        <v>69</v>
      </c>
      <c r="C23" s="58">
        <f>SUM(C18:C22)</f>
        <v>3465.24</v>
      </c>
      <c r="D23" s="59">
        <f>D16+C23</f>
        <v>8148.4</v>
      </c>
    </row>
    <row r="24" spans="1:4">
      <c r="A24" s="64"/>
      <c r="B24" s="59" t="s">
        <v>8</v>
      </c>
      <c r="C24" s="58"/>
      <c r="D24" s="58"/>
    </row>
    <row r="25" spans="1:4" ht="30">
      <c r="A25" s="64">
        <v>1</v>
      </c>
      <c r="B25" s="58" t="s">
        <v>85</v>
      </c>
      <c r="C25" s="58">
        <v>665.2</v>
      </c>
      <c r="D25" s="58"/>
    </row>
    <row r="26" spans="1:4" ht="30">
      <c r="A26" s="64">
        <v>2</v>
      </c>
      <c r="B26" s="58" t="s">
        <v>86</v>
      </c>
      <c r="C26" s="58">
        <v>665.2</v>
      </c>
      <c r="D26" s="59"/>
    </row>
    <row r="27" spans="1:4">
      <c r="A27" s="64"/>
      <c r="B27" s="58" t="s">
        <v>69</v>
      </c>
      <c r="C27" s="58">
        <f>SUM(C25:C26)</f>
        <v>1330.4</v>
      </c>
      <c r="D27" s="59">
        <f>D23+C27</f>
        <v>9478.7999999999993</v>
      </c>
    </row>
    <row r="28" spans="1:4">
      <c r="A28" s="64"/>
      <c r="B28" s="59" t="s">
        <v>9</v>
      </c>
      <c r="C28" s="58"/>
      <c r="D28" s="64"/>
    </row>
    <row r="29" spans="1:4" ht="30">
      <c r="A29" s="64">
        <v>1</v>
      </c>
      <c r="B29" s="58" t="s">
        <v>87</v>
      </c>
      <c r="C29" s="64">
        <v>2734.2</v>
      </c>
      <c r="D29" s="66"/>
    </row>
    <row r="30" spans="1:4" ht="30">
      <c r="A30" s="64">
        <v>2</v>
      </c>
      <c r="B30" s="58" t="s">
        <v>88</v>
      </c>
      <c r="C30" s="58">
        <v>6701.03</v>
      </c>
      <c r="D30" s="59"/>
    </row>
    <row r="31" spans="1:4">
      <c r="A31" s="64">
        <v>3</v>
      </c>
      <c r="B31" s="58" t="s">
        <v>89</v>
      </c>
      <c r="C31" s="58">
        <v>151.9</v>
      </c>
      <c r="D31" s="59"/>
    </row>
    <row r="32" spans="1:4">
      <c r="A32" s="64"/>
      <c r="B32" s="59" t="s">
        <v>69</v>
      </c>
      <c r="C32" s="58">
        <f>SUM(C29:C31)</f>
        <v>9587.1299999999992</v>
      </c>
      <c r="D32" s="59">
        <f>D27+C32</f>
        <v>19065.93</v>
      </c>
    </row>
    <row r="33" spans="1:4">
      <c r="A33" s="64"/>
      <c r="B33" s="59" t="s">
        <v>10</v>
      </c>
      <c r="C33" s="58"/>
      <c r="D33" s="59"/>
    </row>
    <row r="34" spans="1:4">
      <c r="A34" s="64">
        <v>1</v>
      </c>
      <c r="B34" s="58" t="s">
        <v>95</v>
      </c>
      <c r="C34" s="58">
        <v>1303.5</v>
      </c>
      <c r="D34" s="59"/>
    </row>
    <row r="35" spans="1:4" ht="30">
      <c r="A35" s="64">
        <v>2</v>
      </c>
      <c r="B35" s="58" t="s">
        <v>96</v>
      </c>
      <c r="C35" s="64">
        <v>1000</v>
      </c>
      <c r="D35" s="59"/>
    </row>
    <row r="36" spans="1:4">
      <c r="A36" s="64"/>
      <c r="B36" s="58" t="s">
        <v>69</v>
      </c>
      <c r="C36" s="58">
        <f>SUM(C34:C35)</f>
        <v>2303.5</v>
      </c>
      <c r="D36" s="59">
        <f>D32+C36</f>
        <v>21369.43</v>
      </c>
    </row>
    <row r="37" spans="1:4">
      <c r="A37" s="64"/>
      <c r="B37" s="59" t="s">
        <v>12</v>
      </c>
      <c r="C37" s="58"/>
      <c r="D37" s="59"/>
    </row>
    <row r="38" spans="1:4">
      <c r="A38" s="64">
        <v>1</v>
      </c>
      <c r="B38" s="58" t="s">
        <v>107</v>
      </c>
      <c r="C38" s="58">
        <v>1117.8599999999999</v>
      </c>
      <c r="D38" s="59"/>
    </row>
    <row r="39" spans="1:4">
      <c r="A39" s="64">
        <v>2</v>
      </c>
      <c r="B39" s="58" t="s">
        <v>108</v>
      </c>
      <c r="C39" s="58">
        <v>870.61</v>
      </c>
      <c r="D39" s="59"/>
    </row>
    <row r="40" spans="1:4">
      <c r="A40" s="64"/>
      <c r="B40" s="58" t="s">
        <v>69</v>
      </c>
      <c r="C40" s="64">
        <f>SUM(C38:C39)</f>
        <v>1988.4699999999998</v>
      </c>
      <c r="D40" s="59">
        <f>D36+C40</f>
        <v>23357.9</v>
      </c>
    </row>
    <row r="41" spans="1:4">
      <c r="A41" s="64"/>
      <c r="B41" s="59" t="s">
        <v>13</v>
      </c>
      <c r="C41" s="58"/>
      <c r="D41" s="59"/>
    </row>
    <row r="42" spans="1:4">
      <c r="A42" s="64">
        <v>1</v>
      </c>
      <c r="B42" s="58" t="s">
        <v>116</v>
      </c>
      <c r="C42" s="58">
        <v>650.95000000000005</v>
      </c>
      <c r="D42" s="58"/>
    </row>
    <row r="43" spans="1:4">
      <c r="A43" s="64">
        <v>2</v>
      </c>
      <c r="B43" s="58" t="s">
        <v>117</v>
      </c>
      <c r="C43" s="58">
        <v>630.28</v>
      </c>
      <c r="D43" s="59"/>
    </row>
    <row r="44" spans="1:4">
      <c r="A44" s="64">
        <v>3</v>
      </c>
      <c r="B44" s="58" t="s">
        <v>118</v>
      </c>
      <c r="C44" s="58">
        <v>640.66</v>
      </c>
      <c r="D44" s="59"/>
    </row>
    <row r="45" spans="1:4" ht="30">
      <c r="A45" s="64">
        <v>4</v>
      </c>
      <c r="B45" s="58" t="s">
        <v>119</v>
      </c>
      <c r="C45" s="64">
        <v>640.66</v>
      </c>
      <c r="D45" s="59"/>
    </row>
    <row r="46" spans="1:4">
      <c r="A46" s="64"/>
      <c r="B46" s="58" t="s">
        <v>69</v>
      </c>
      <c r="C46" s="58">
        <f>SUM(C42:C45)</f>
        <v>2562.5499999999997</v>
      </c>
      <c r="D46" s="59">
        <f>D40+C46</f>
        <v>25920.45</v>
      </c>
    </row>
    <row r="47" spans="1:4">
      <c r="A47" s="64"/>
      <c r="B47" s="59" t="s">
        <v>15</v>
      </c>
      <c r="C47" s="58"/>
      <c r="D47" s="59"/>
    </row>
    <row r="48" spans="1:4">
      <c r="A48" s="64">
        <v>1</v>
      </c>
      <c r="B48" s="58" t="s">
        <v>140</v>
      </c>
      <c r="C48" s="58">
        <v>6256.8</v>
      </c>
      <c r="D48" s="59"/>
    </row>
    <row r="49" spans="1:4">
      <c r="A49" s="43">
        <v>2</v>
      </c>
      <c r="B49" s="58" t="s">
        <v>141</v>
      </c>
      <c r="C49" s="58">
        <v>145.30000000000001</v>
      </c>
      <c r="D49" s="3"/>
    </row>
    <row r="50" spans="1:4">
      <c r="A50" s="43"/>
      <c r="B50" s="58" t="s">
        <v>69</v>
      </c>
      <c r="C50" s="58">
        <f>SUM(C48:C49)</f>
        <v>6402.1</v>
      </c>
      <c r="D50" s="3">
        <f>D46+C50</f>
        <v>32322.550000000003</v>
      </c>
    </row>
    <row r="51" spans="1:4">
      <c r="A51" s="43"/>
      <c r="B51" s="59" t="s">
        <v>16</v>
      </c>
      <c r="C51" s="58"/>
      <c r="D51" s="40"/>
    </row>
    <row r="52" spans="1:4" ht="30">
      <c r="A52" s="43">
        <v>1</v>
      </c>
      <c r="B52" s="58" t="s">
        <v>147</v>
      </c>
      <c r="C52" s="58">
        <v>3312.42</v>
      </c>
      <c r="D52" s="40"/>
    </row>
    <row r="53" spans="1:4">
      <c r="A53" s="43">
        <v>2</v>
      </c>
      <c r="B53" s="58" t="s">
        <v>148</v>
      </c>
      <c r="C53" s="58">
        <v>757.91</v>
      </c>
      <c r="D53" s="40"/>
    </row>
    <row r="54" spans="1:4">
      <c r="A54" s="43">
        <v>3</v>
      </c>
      <c r="B54" s="58" t="s">
        <v>149</v>
      </c>
      <c r="C54" s="58">
        <v>772.29</v>
      </c>
      <c r="D54" s="40"/>
    </row>
    <row r="55" spans="1:4">
      <c r="A55" s="43"/>
      <c r="B55" s="58" t="s">
        <v>69</v>
      </c>
      <c r="C55" s="58">
        <f>SUM(C52:C54)</f>
        <v>4842.62</v>
      </c>
      <c r="D55" s="3">
        <f>D50+C55</f>
        <v>37165.170000000006</v>
      </c>
    </row>
    <row r="56" spans="1:4">
      <c r="A56" s="43"/>
      <c r="B56" s="59"/>
      <c r="C56" s="58"/>
      <c r="D56" s="3"/>
    </row>
    <row r="57" spans="1:4">
      <c r="A57" s="43"/>
      <c r="B57" s="13"/>
      <c r="C57" s="40"/>
      <c r="D57" s="3"/>
    </row>
    <row r="58" spans="1:4">
      <c r="A58" s="43"/>
      <c r="B58" s="13"/>
      <c r="C58" s="40"/>
      <c r="D58" s="40"/>
    </row>
    <row r="59" spans="1:4">
      <c r="A59" s="43"/>
      <c r="B59" s="13"/>
      <c r="C59" s="40"/>
      <c r="D59" s="3"/>
    </row>
    <row r="60" spans="1:4">
      <c r="A60" s="15"/>
      <c r="B60" s="3"/>
      <c r="C60" s="3"/>
      <c r="D60" s="3"/>
    </row>
    <row r="61" spans="1:4">
      <c r="A61" s="15"/>
      <c r="B61" s="26"/>
      <c r="C61" s="15"/>
      <c r="D61" s="15"/>
    </row>
    <row r="62" spans="1:4">
      <c r="A62" s="15"/>
      <c r="B62" s="33"/>
      <c r="C62" s="14"/>
      <c r="D62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12" sqref="B12:C12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88" t="s">
        <v>65</v>
      </c>
      <c r="C1" s="88"/>
      <c r="D1" s="88"/>
      <c r="E1" s="7"/>
      <c r="F1" s="7"/>
      <c r="G1" s="7"/>
      <c r="H1" s="7"/>
    </row>
    <row r="2" spans="1:8" ht="21.6" customHeight="1">
      <c r="A2" s="6"/>
      <c r="B2" s="87" t="s">
        <v>0</v>
      </c>
      <c r="C2" s="87"/>
      <c r="D2" s="87"/>
      <c r="E2" s="1"/>
      <c r="F2" s="1"/>
      <c r="G2" s="1"/>
      <c r="H2" s="1"/>
    </row>
    <row r="3" spans="1:8" ht="17.25" customHeight="1">
      <c r="A3" s="6"/>
      <c r="B3" s="88" t="s">
        <v>50</v>
      </c>
      <c r="C3" s="88"/>
      <c r="D3" s="88"/>
      <c r="E3" s="1"/>
      <c r="F3" s="1"/>
      <c r="G3" s="1"/>
      <c r="H3" s="1"/>
    </row>
    <row r="4" spans="1:8">
      <c r="A4" s="8"/>
      <c r="B4" s="9" t="s">
        <v>1</v>
      </c>
      <c r="C4" s="8" t="s">
        <v>2</v>
      </c>
      <c r="D4" s="8" t="s">
        <v>28</v>
      </c>
      <c r="E4" s="1"/>
      <c r="F4" s="1"/>
      <c r="G4" s="1"/>
      <c r="H4" s="1"/>
    </row>
    <row r="5" spans="1:8">
      <c r="A5" s="68"/>
      <c r="B5" s="59" t="s">
        <v>92</v>
      </c>
      <c r="C5" s="68"/>
      <c r="D5" s="68"/>
      <c r="E5" s="1"/>
      <c r="F5" s="1"/>
      <c r="G5" s="1"/>
      <c r="H5" s="1"/>
    </row>
    <row r="6" spans="1:8">
      <c r="A6" s="58"/>
      <c r="B6" s="58" t="s">
        <v>93</v>
      </c>
      <c r="C6" s="69">
        <v>8283.7000000000007</v>
      </c>
      <c r="D6" s="59">
        <v>8283.7000000000007</v>
      </c>
    </row>
    <row r="7" spans="1:8">
      <c r="A7" s="66"/>
      <c r="B7" s="66" t="s">
        <v>12</v>
      </c>
      <c r="C7" s="69"/>
      <c r="D7" s="59"/>
    </row>
    <row r="8" spans="1:8">
      <c r="A8" s="64">
        <v>1</v>
      </c>
      <c r="B8" s="58" t="s">
        <v>104</v>
      </c>
      <c r="C8" s="70">
        <v>107000</v>
      </c>
      <c r="D8" s="82">
        <f>D6+C8</f>
        <v>115283.7</v>
      </c>
    </row>
    <row r="9" spans="1:8">
      <c r="A9" s="71"/>
      <c r="B9" s="83" t="s">
        <v>13</v>
      </c>
      <c r="C9" s="64"/>
      <c r="D9" s="66"/>
    </row>
    <row r="10" spans="1:8" ht="15" customHeight="1">
      <c r="A10" s="72">
        <v>1</v>
      </c>
      <c r="B10" s="73" t="s">
        <v>111</v>
      </c>
      <c r="C10" s="74">
        <v>41476</v>
      </c>
      <c r="D10" s="84">
        <f>D8+C10</f>
        <v>156759.70000000001</v>
      </c>
    </row>
    <row r="11" spans="1:8" ht="15" customHeight="1">
      <c r="A11" s="64"/>
      <c r="B11" s="59" t="s">
        <v>15</v>
      </c>
      <c r="C11" s="64"/>
      <c r="D11" s="64"/>
    </row>
    <row r="12" spans="1:8">
      <c r="A12" s="64">
        <v>1</v>
      </c>
      <c r="B12" s="64" t="s">
        <v>128</v>
      </c>
      <c r="C12" s="64">
        <v>43800.04</v>
      </c>
      <c r="D12" s="76">
        <f>D10+C12</f>
        <v>200559.74000000002</v>
      </c>
    </row>
    <row r="13" spans="1:8">
      <c r="A13" s="64"/>
      <c r="B13" s="66"/>
      <c r="C13" s="75"/>
      <c r="D13" s="59"/>
    </row>
    <row r="14" spans="1:8">
      <c r="A14" s="64"/>
      <c r="B14" s="64"/>
      <c r="C14" s="64"/>
      <c r="D14" s="76"/>
    </row>
    <row r="15" spans="1:8">
      <c r="A15" s="64"/>
      <c r="B15" s="64"/>
      <c r="C15" s="64"/>
      <c r="D15" s="64"/>
    </row>
    <row r="16" spans="1:8">
      <c r="A16" s="64"/>
      <c r="B16" s="61"/>
      <c r="C16" s="64"/>
      <c r="D16" s="64"/>
    </row>
    <row r="17" spans="1:4">
      <c r="A17" s="64"/>
      <c r="B17" s="64"/>
      <c r="C17" s="64"/>
      <c r="D17" s="64"/>
    </row>
    <row r="18" spans="1:4">
      <c r="A18" s="64"/>
      <c r="B18" s="66"/>
      <c r="C18" s="76"/>
      <c r="D18" s="66"/>
    </row>
    <row r="19" spans="1:4">
      <c r="A19" s="64"/>
      <c r="B19" s="66"/>
      <c r="C19" s="76"/>
      <c r="D19" s="66"/>
    </row>
    <row r="20" spans="1:4">
      <c r="A20" s="64"/>
      <c r="B20" s="64"/>
      <c r="C20" s="77"/>
      <c r="D20" s="76"/>
    </row>
    <row r="21" spans="1:4">
      <c r="A21" s="64"/>
      <c r="B21" s="66"/>
      <c r="C21" s="64"/>
      <c r="D21" s="64"/>
    </row>
    <row r="22" spans="1:4">
      <c r="A22" s="64"/>
      <c r="B22" s="65"/>
      <c r="C22" s="64"/>
      <c r="D22" s="76"/>
    </row>
    <row r="23" spans="1:4">
      <c r="A23" s="64"/>
      <c r="B23" s="58"/>
      <c r="C23" s="64"/>
      <c r="D23" s="64"/>
    </row>
    <row r="24" spans="1:4">
      <c r="A24" s="64"/>
      <c r="B24" s="66"/>
      <c r="C24" s="66"/>
      <c r="D24" s="66"/>
    </row>
    <row r="25" spans="1:4">
      <c r="A25" s="64"/>
      <c r="B25" s="78"/>
      <c r="C25" s="64"/>
      <c r="D25" s="64"/>
    </row>
    <row r="26" spans="1:4">
      <c r="A26" s="64"/>
      <c r="B26" s="65"/>
      <c r="C26" s="64"/>
      <c r="D26" s="64"/>
    </row>
    <row r="27" spans="1:4">
      <c r="A27" s="64"/>
      <c r="B27" s="58"/>
      <c r="C27" s="64"/>
      <c r="D27" s="66"/>
    </row>
    <row r="28" spans="1:4">
      <c r="A28" s="64"/>
      <c r="B28" s="78"/>
      <c r="C28" s="66"/>
      <c r="D28" s="66"/>
    </row>
    <row r="29" spans="1:4">
      <c r="A29" s="64"/>
      <c r="B29" s="79"/>
      <c r="C29" s="64"/>
      <c r="D29" s="64"/>
    </row>
    <row r="30" spans="1:4">
      <c r="A30" s="64"/>
      <c r="B30" s="78"/>
      <c r="C30" s="66"/>
      <c r="D30" s="66"/>
    </row>
    <row r="31" spans="1:4">
      <c r="A31" s="64"/>
      <c r="B31" s="78"/>
      <c r="C31" s="64"/>
      <c r="D31" s="64"/>
    </row>
    <row r="32" spans="1:4">
      <c r="A32" s="64"/>
      <c r="B32" s="79"/>
      <c r="C32" s="64"/>
      <c r="D32" s="64"/>
    </row>
    <row r="33" spans="1:4">
      <c r="A33" s="64"/>
      <c r="B33" s="78"/>
      <c r="C33" s="66"/>
      <c r="D33" s="6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8" t="s">
        <v>65</v>
      </c>
      <c r="C1" s="88"/>
      <c r="D1" s="88"/>
    </row>
    <row r="2" spans="1:4" ht="15.75">
      <c r="A2" s="6"/>
      <c r="B2" s="87" t="s">
        <v>0</v>
      </c>
      <c r="C2" s="87"/>
      <c r="D2" s="87"/>
    </row>
    <row r="3" spans="1:4" ht="15.75">
      <c r="A3" s="6"/>
      <c r="B3" s="88" t="s">
        <v>35</v>
      </c>
      <c r="C3" s="88"/>
      <c r="D3" s="88"/>
    </row>
    <row r="4" spans="1:4" ht="26.25">
      <c r="A4" s="8"/>
      <c r="B4" s="9" t="s">
        <v>1</v>
      </c>
      <c r="C4" s="8" t="s">
        <v>2</v>
      </c>
      <c r="D4" s="8" t="s">
        <v>28</v>
      </c>
    </row>
    <row r="5" spans="1:4">
      <c r="A5" s="10"/>
      <c r="B5" s="3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0"/>
      <c r="C8" s="18"/>
      <c r="D8" s="19"/>
    </row>
    <row r="9" spans="1:4">
      <c r="A9" s="41"/>
      <c r="B9" s="42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topLeftCell="A2" workbookViewId="0">
      <selection activeCell="B14" sqref="B14:C14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8" t="s">
        <v>66</v>
      </c>
      <c r="C1" s="88"/>
      <c r="D1" s="88"/>
      <c r="E1" s="7"/>
      <c r="F1" s="7"/>
      <c r="G1" s="7"/>
      <c r="H1" s="7"/>
    </row>
    <row r="2" spans="1:8" ht="15.75">
      <c r="A2" s="6"/>
      <c r="B2" s="87" t="s">
        <v>0</v>
      </c>
      <c r="C2" s="87"/>
      <c r="D2" s="87"/>
      <c r="E2" s="1"/>
      <c r="F2" s="1"/>
      <c r="G2" s="1"/>
      <c r="H2" s="1"/>
    </row>
    <row r="3" spans="1:8" ht="15.75">
      <c r="A3" s="6"/>
      <c r="B3" s="88" t="s">
        <v>51</v>
      </c>
      <c r="C3" s="88"/>
      <c r="D3" s="88"/>
      <c r="E3" s="1"/>
      <c r="F3" s="1"/>
      <c r="G3" s="1"/>
      <c r="H3" s="1"/>
    </row>
    <row r="4" spans="1:8" ht="30">
      <c r="A4" s="40"/>
      <c r="B4" s="48" t="s">
        <v>1</v>
      </c>
      <c r="C4" s="40" t="s">
        <v>2</v>
      </c>
      <c r="D4" s="48" t="s">
        <v>28</v>
      </c>
      <c r="E4" s="1"/>
      <c r="F4" s="1"/>
      <c r="G4" s="1"/>
      <c r="H4" s="1"/>
    </row>
    <row r="5" spans="1:8">
      <c r="A5" s="58"/>
      <c r="B5" s="59" t="s">
        <v>6</v>
      </c>
      <c r="C5" s="59"/>
      <c r="D5" s="58"/>
      <c r="E5" s="1"/>
      <c r="F5" s="1"/>
      <c r="G5" s="1"/>
      <c r="H5" s="1"/>
    </row>
    <row r="6" spans="1:8" s="1" customFormat="1" ht="30">
      <c r="A6" s="58">
        <v>1</v>
      </c>
      <c r="B6" s="58" t="s">
        <v>70</v>
      </c>
      <c r="C6" s="58">
        <v>2011.89</v>
      </c>
      <c r="D6" s="58"/>
    </row>
    <row r="7" spans="1:8" s="5" customFormat="1">
      <c r="A7" s="64">
        <v>2</v>
      </c>
      <c r="B7" s="64" t="s">
        <v>71</v>
      </c>
      <c r="C7" s="64">
        <v>7360.74</v>
      </c>
      <c r="D7" s="66"/>
    </row>
    <row r="8" spans="1:8">
      <c r="A8" s="64"/>
      <c r="B8" s="58" t="s">
        <v>69</v>
      </c>
      <c r="C8" s="64">
        <f>SUM(C6:C7)</f>
        <v>9372.6299999999992</v>
      </c>
      <c r="D8" s="66">
        <v>9372.6299999999992</v>
      </c>
    </row>
    <row r="9" spans="1:8">
      <c r="A9" s="64"/>
      <c r="B9" s="58" t="s">
        <v>8</v>
      </c>
      <c r="C9" s="64"/>
      <c r="D9" s="66"/>
    </row>
    <row r="10" spans="1:8" ht="30">
      <c r="A10" s="64"/>
      <c r="B10" s="58" t="s">
        <v>83</v>
      </c>
      <c r="C10" s="58">
        <v>4151.87</v>
      </c>
      <c r="D10" s="66">
        <f>D8+C10</f>
        <v>13524.5</v>
      </c>
    </row>
    <row r="11" spans="1:8">
      <c r="A11" s="64"/>
      <c r="B11" s="59" t="s">
        <v>12</v>
      </c>
      <c r="C11" s="64"/>
      <c r="D11" s="64"/>
    </row>
    <row r="12" spans="1:8" s="5" customFormat="1">
      <c r="A12" s="64">
        <v>1</v>
      </c>
      <c r="B12" s="58" t="s">
        <v>110</v>
      </c>
      <c r="C12" s="64">
        <v>2400</v>
      </c>
      <c r="D12" s="66">
        <f>D10+C12</f>
        <v>15924.5</v>
      </c>
    </row>
    <row r="13" spans="1:8">
      <c r="A13" s="64"/>
      <c r="B13" s="66" t="s">
        <v>14</v>
      </c>
      <c r="C13" s="64"/>
      <c r="D13" s="66"/>
    </row>
    <row r="14" spans="1:8">
      <c r="A14" s="64">
        <v>1</v>
      </c>
      <c r="B14" s="58" t="s">
        <v>120</v>
      </c>
      <c r="C14" s="64">
        <v>32949.980000000003</v>
      </c>
      <c r="D14" s="66">
        <f>D12+C14</f>
        <v>48874.48</v>
      </c>
    </row>
    <row r="15" spans="1:8">
      <c r="A15" s="64"/>
      <c r="B15" s="58"/>
      <c r="C15" s="64"/>
      <c r="D15" s="64"/>
    </row>
    <row r="16" spans="1:8">
      <c r="A16" s="64"/>
      <c r="B16" s="58"/>
      <c r="C16" s="58"/>
      <c r="D16" s="64"/>
    </row>
    <row r="17" spans="1:4">
      <c r="A17" s="64"/>
      <c r="B17" s="59"/>
      <c r="C17" s="76"/>
      <c r="D17" s="76"/>
    </row>
    <row r="18" spans="1:4">
      <c r="A18" s="64"/>
      <c r="B18" s="59"/>
      <c r="C18" s="64"/>
      <c r="D18" s="64"/>
    </row>
    <row r="19" spans="1:4">
      <c r="A19" s="64"/>
      <c r="B19" s="58"/>
      <c r="C19" s="64"/>
      <c r="D19" s="76"/>
    </row>
    <row r="20" spans="1:4">
      <c r="A20" s="64"/>
      <c r="B20" s="59"/>
      <c r="C20" s="66"/>
      <c r="D20" s="66"/>
    </row>
    <row r="21" spans="1:4">
      <c r="A21" s="64"/>
      <c r="B21" s="58"/>
      <c r="C21" s="64"/>
      <c r="D21" s="76"/>
    </row>
    <row r="22" spans="1:4">
      <c r="A22" s="64"/>
      <c r="B22" s="58"/>
      <c r="C22" s="64"/>
      <c r="D22" s="64"/>
    </row>
    <row r="23" spans="1:4">
      <c r="A23" s="43"/>
      <c r="B23" s="40"/>
      <c r="C23" s="43"/>
      <c r="D23" s="43"/>
    </row>
    <row r="24" spans="1:4">
      <c r="A24" s="43"/>
      <c r="B24" s="3"/>
      <c r="C24" s="14"/>
      <c r="D24" s="14"/>
    </row>
    <row r="25" spans="1:4">
      <c r="A25" s="43"/>
      <c r="B25" s="33"/>
      <c r="C25" s="43"/>
      <c r="D25" s="43"/>
    </row>
    <row r="26" spans="1:4">
      <c r="A26" s="43"/>
      <c r="B26" s="26"/>
      <c r="C26" s="43"/>
      <c r="D26" s="43"/>
    </row>
    <row r="27" spans="1:4">
      <c r="A27" s="43"/>
      <c r="B27" s="33"/>
      <c r="C27" s="14"/>
      <c r="D27" s="14"/>
    </row>
    <row r="28" spans="1:4">
      <c r="A28" s="43"/>
      <c r="B28" s="33"/>
      <c r="C28" s="43"/>
      <c r="D28" s="43"/>
    </row>
    <row r="29" spans="1:4">
      <c r="A29" s="43"/>
      <c r="B29" s="26"/>
      <c r="C29" s="43"/>
      <c r="D29" s="43"/>
    </row>
    <row r="30" spans="1:4">
      <c r="A30" s="43"/>
      <c r="B30" s="33"/>
      <c r="C30" s="14"/>
      <c r="D30" s="14"/>
    </row>
    <row r="31" spans="1:4">
      <c r="A31" s="43"/>
      <c r="B31" s="33"/>
      <c r="C31" s="43"/>
      <c r="D31" s="43"/>
    </row>
    <row r="32" spans="1:4">
      <c r="A32" s="43"/>
      <c r="B32" s="26"/>
      <c r="C32" s="43"/>
      <c r="D32" s="14"/>
    </row>
    <row r="33" spans="1:4">
      <c r="A33" s="43"/>
      <c r="B33" s="33"/>
      <c r="C33" s="14"/>
      <c r="D33" s="14"/>
    </row>
    <row r="34" spans="1:4">
      <c r="A34" s="43"/>
      <c r="B34" s="26"/>
      <c r="C34" s="43"/>
      <c r="D34" s="43"/>
    </row>
    <row r="35" spans="1:4">
      <c r="A35" s="43"/>
      <c r="B35" s="33"/>
      <c r="C35" s="14"/>
      <c r="D35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zoomScale="60" zoomScaleNormal="60" workbookViewId="0">
      <selection activeCell="M12" sqref="M12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5.140625" customWidth="1"/>
    <col min="5" max="5" width="16.140625" customWidth="1"/>
    <col min="6" max="6" width="15.7109375" customWidth="1"/>
    <col min="7" max="7" width="15.140625" customWidth="1"/>
    <col min="8" max="8" width="15.28515625" customWidth="1"/>
    <col min="9" max="9" width="15.85546875" customWidth="1"/>
    <col min="10" max="10" width="15.140625" customWidth="1"/>
    <col min="11" max="11" width="14.85546875" customWidth="1"/>
    <col min="12" max="12" width="16.7109375" customWidth="1"/>
    <col min="13" max="13" width="15.28515625" customWidth="1"/>
    <col min="14" max="14" width="19.28515625" customWidth="1"/>
  </cols>
  <sheetData>
    <row r="1" spans="1:14">
      <c r="A1" s="89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ht="21">
      <c r="A2" s="7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3</v>
      </c>
      <c r="C3" s="35" t="s">
        <v>6</v>
      </c>
      <c r="D3" s="35" t="s">
        <v>4</v>
      </c>
      <c r="E3" s="35" t="s">
        <v>8</v>
      </c>
      <c r="F3" s="35" t="s">
        <v>9</v>
      </c>
      <c r="G3" s="35" t="s">
        <v>10</v>
      </c>
      <c r="H3" s="35" t="s">
        <v>11</v>
      </c>
      <c r="I3" s="35" t="s">
        <v>12</v>
      </c>
      <c r="J3" s="35" t="s">
        <v>13</v>
      </c>
      <c r="K3" s="35" t="s">
        <v>14</v>
      </c>
      <c r="L3" s="35" t="s">
        <v>15</v>
      </c>
      <c r="M3" s="35" t="s">
        <v>16</v>
      </c>
      <c r="N3" s="29" t="s">
        <v>17</v>
      </c>
    </row>
    <row r="4" spans="1:14" ht="39.75" customHeight="1">
      <c r="A4" s="36" t="s">
        <v>30</v>
      </c>
      <c r="B4" s="30">
        <f>B5+B6+B7+B8</f>
        <v>40082.699999999997</v>
      </c>
      <c r="C4" s="46">
        <f t="shared" ref="C4:M4" si="0">C5+C6+C7+C8</f>
        <v>43697.18</v>
      </c>
      <c r="D4" s="30">
        <f t="shared" si="0"/>
        <v>44868.25</v>
      </c>
      <c r="E4" s="30">
        <f>E5+E6+E7+E8</f>
        <v>40149.589999999997</v>
      </c>
      <c r="F4" s="30">
        <f t="shared" si="0"/>
        <v>39629.07</v>
      </c>
      <c r="G4" s="30">
        <f t="shared" si="0"/>
        <v>37936.949999999997</v>
      </c>
      <c r="H4" s="46">
        <f t="shared" si="0"/>
        <v>37936.949999999997</v>
      </c>
      <c r="I4" s="30">
        <f t="shared" si="0"/>
        <v>37936.949999999997</v>
      </c>
      <c r="J4" s="30">
        <f t="shared" si="0"/>
        <v>37936.949999999997</v>
      </c>
      <c r="K4" s="30">
        <f t="shared" si="0"/>
        <v>37936.949999999997</v>
      </c>
      <c r="L4" s="30">
        <f t="shared" si="0"/>
        <v>37936.949999999997</v>
      </c>
      <c r="M4" s="30">
        <f t="shared" si="0"/>
        <v>37936.949999999997</v>
      </c>
      <c r="N4" s="30">
        <f t="shared" ref="N4:N24" si="1">SUM(B4:M4)</f>
        <v>473985.44000000006</v>
      </c>
    </row>
    <row r="5" spans="1:14" ht="39" customHeight="1">
      <c r="A5" s="36" t="s">
        <v>18</v>
      </c>
      <c r="B5" s="31">
        <v>18280.419999999998</v>
      </c>
      <c r="C5" s="31">
        <v>18280.419999999998</v>
      </c>
      <c r="D5" s="31">
        <v>18280.419999999998</v>
      </c>
      <c r="E5" s="31">
        <v>18280.419999999998</v>
      </c>
      <c r="F5" s="31">
        <v>18280.419999999998</v>
      </c>
      <c r="G5" s="31">
        <v>18384.28</v>
      </c>
      <c r="H5" s="47">
        <v>18384.28</v>
      </c>
      <c r="I5" s="31">
        <v>18384.28</v>
      </c>
      <c r="J5" s="31">
        <v>18384.28</v>
      </c>
      <c r="K5" s="31">
        <v>18384.28</v>
      </c>
      <c r="L5" s="31">
        <v>18384.28</v>
      </c>
      <c r="M5" s="31">
        <v>18384.28</v>
      </c>
      <c r="N5" s="30">
        <f t="shared" si="1"/>
        <v>220092.06</v>
      </c>
    </row>
    <row r="6" spans="1:14" ht="60" customHeight="1">
      <c r="A6" s="36" t="s">
        <v>37</v>
      </c>
      <c r="B6" s="31">
        <v>2415.7800000000002</v>
      </c>
      <c r="C6" s="31">
        <v>2730.26</v>
      </c>
      <c r="D6" s="31">
        <v>3901.33</v>
      </c>
      <c r="E6" s="31">
        <v>2482.67</v>
      </c>
      <c r="F6" s="31">
        <v>1962.15</v>
      </c>
      <c r="G6" s="31"/>
      <c r="H6" s="47"/>
      <c r="I6" s="31"/>
      <c r="J6" s="31"/>
      <c r="K6" s="31"/>
      <c r="L6" s="31"/>
      <c r="M6" s="31"/>
      <c r="N6" s="30">
        <f t="shared" si="1"/>
        <v>13492.19</v>
      </c>
    </row>
    <row r="7" spans="1:14" ht="44.25" customHeight="1">
      <c r="A7" s="36" t="s">
        <v>38</v>
      </c>
      <c r="B7" s="31">
        <v>19386.5</v>
      </c>
      <c r="C7" s="31">
        <v>19386.5</v>
      </c>
      <c r="D7" s="31">
        <v>19386.5</v>
      </c>
      <c r="E7" s="31">
        <v>19386.5</v>
      </c>
      <c r="F7" s="31">
        <v>19386.5</v>
      </c>
      <c r="G7" s="31">
        <v>19552.669999999998</v>
      </c>
      <c r="H7" s="47">
        <v>19552.669999999998</v>
      </c>
      <c r="I7" s="31">
        <v>19552.669999999998</v>
      </c>
      <c r="J7" s="31">
        <v>19552.669999999998</v>
      </c>
      <c r="K7" s="31">
        <v>19552.669999999998</v>
      </c>
      <c r="L7" s="31">
        <v>19552.669999999998</v>
      </c>
      <c r="M7" s="31">
        <v>19552.669999999998</v>
      </c>
      <c r="N7" s="30">
        <f t="shared" si="1"/>
        <v>233801.18999999994</v>
      </c>
    </row>
    <row r="8" spans="1:14" ht="44.25" customHeight="1">
      <c r="A8" s="36" t="s">
        <v>34</v>
      </c>
      <c r="B8" s="31"/>
      <c r="C8" s="31">
        <v>3300</v>
      </c>
      <c r="D8" s="31">
        <v>3300</v>
      </c>
      <c r="E8" s="31"/>
      <c r="F8" s="31"/>
      <c r="G8" s="31"/>
      <c r="H8" s="47"/>
      <c r="I8" s="31"/>
      <c r="J8" s="31"/>
      <c r="K8" s="31"/>
      <c r="L8" s="31"/>
      <c r="M8" s="31"/>
      <c r="N8" s="30">
        <f t="shared" si="1"/>
        <v>6600</v>
      </c>
    </row>
    <row r="9" spans="1:14" ht="36" customHeight="1">
      <c r="A9" s="37" t="s">
        <v>19</v>
      </c>
      <c r="B9" s="30">
        <f>B10+B11+B12+B13</f>
        <v>6441.12</v>
      </c>
      <c r="C9" s="30">
        <f t="shared" ref="C9:M9" si="2">C10+C11+C12+C13</f>
        <v>10409.460000000001</v>
      </c>
      <c r="D9" s="30">
        <f t="shared" si="2"/>
        <v>16803.86</v>
      </c>
      <c r="E9" s="30">
        <f>E10+E11+E12+E13</f>
        <v>3957.4</v>
      </c>
      <c r="F9" s="30">
        <f t="shared" si="2"/>
        <v>13089.52</v>
      </c>
      <c r="G9" s="30">
        <f t="shared" si="2"/>
        <v>7486.37</v>
      </c>
      <c r="H9" s="46">
        <f t="shared" si="2"/>
        <v>9530.39</v>
      </c>
      <c r="I9" s="30">
        <f t="shared" si="2"/>
        <v>7412.18</v>
      </c>
      <c r="J9" s="30">
        <f t="shared" si="2"/>
        <v>28110.55</v>
      </c>
      <c r="K9" s="30">
        <f t="shared" si="2"/>
        <v>7953.57</v>
      </c>
      <c r="L9" s="30">
        <f t="shared" si="2"/>
        <v>27131.599999999999</v>
      </c>
      <c r="M9" s="30">
        <f t="shared" si="2"/>
        <v>19536.13</v>
      </c>
      <c r="N9" s="30">
        <f t="shared" si="1"/>
        <v>157862.15</v>
      </c>
    </row>
    <row r="10" spans="1:14" ht="40.5" customHeight="1">
      <c r="A10" s="36" t="s">
        <v>20</v>
      </c>
      <c r="B10" s="31">
        <v>757.89</v>
      </c>
      <c r="C10" s="31">
        <v>757.89</v>
      </c>
      <c r="D10" s="31">
        <v>757.89</v>
      </c>
      <c r="E10" s="31">
        <v>897.12</v>
      </c>
      <c r="F10" s="31">
        <v>1035.6199999999999</v>
      </c>
      <c r="G10" s="31">
        <v>2417.13</v>
      </c>
      <c r="H10" s="47">
        <v>7458.68</v>
      </c>
      <c r="I10" s="31">
        <v>1223.92</v>
      </c>
      <c r="J10" s="31">
        <v>15676.46</v>
      </c>
      <c r="K10" s="31">
        <v>3543.76</v>
      </c>
      <c r="L10" s="31">
        <v>8378.6200000000008</v>
      </c>
      <c r="M10" s="31">
        <v>2006.02</v>
      </c>
      <c r="N10" s="30">
        <f t="shared" si="1"/>
        <v>44911</v>
      </c>
    </row>
    <row r="11" spans="1:14" ht="45.75" customHeight="1">
      <c r="A11" s="36" t="s">
        <v>21</v>
      </c>
      <c r="B11" s="32"/>
      <c r="C11" s="31">
        <v>1670.76</v>
      </c>
      <c r="D11" s="31">
        <v>5847.66</v>
      </c>
      <c r="E11" s="31"/>
      <c r="F11" s="31">
        <v>736.89</v>
      </c>
      <c r="G11" s="31"/>
      <c r="H11" s="47"/>
      <c r="I11" s="31">
        <v>2646</v>
      </c>
      <c r="J11" s="31">
        <v>3656.4</v>
      </c>
      <c r="K11" s="31">
        <v>2162</v>
      </c>
      <c r="L11" s="31">
        <v>10279.17</v>
      </c>
      <c r="M11" s="31">
        <v>10263.59</v>
      </c>
      <c r="N11" s="30">
        <f t="shared" si="1"/>
        <v>37262.47</v>
      </c>
    </row>
    <row r="12" spans="1:14" ht="45.75" customHeight="1">
      <c r="A12" s="45" t="s">
        <v>32</v>
      </c>
      <c r="B12" s="32">
        <v>1021.87</v>
      </c>
      <c r="C12" s="31">
        <v>3661.29</v>
      </c>
      <c r="D12" s="31">
        <v>3465.24</v>
      </c>
      <c r="E12" s="31">
        <v>1330.4</v>
      </c>
      <c r="F12" s="31">
        <v>9587.1299999999992</v>
      </c>
      <c r="G12" s="31">
        <v>2303.5</v>
      </c>
      <c r="H12" s="47"/>
      <c r="I12" s="31">
        <v>1988.47</v>
      </c>
      <c r="J12" s="31">
        <v>2562.5500000000002</v>
      </c>
      <c r="K12" s="31"/>
      <c r="L12" s="31">
        <v>6402.1</v>
      </c>
      <c r="M12" s="31">
        <v>4842.62</v>
      </c>
      <c r="N12" s="30">
        <f t="shared" si="1"/>
        <v>37165.170000000006</v>
      </c>
    </row>
    <row r="13" spans="1:14" ht="21.75" customHeight="1">
      <c r="A13" s="36" t="s">
        <v>22</v>
      </c>
      <c r="B13" s="31">
        <v>4661.3599999999997</v>
      </c>
      <c r="C13" s="31">
        <v>4319.5200000000004</v>
      </c>
      <c r="D13" s="31">
        <v>6733.07</v>
      </c>
      <c r="E13" s="31">
        <v>1729.88</v>
      </c>
      <c r="F13" s="31">
        <v>1729.88</v>
      </c>
      <c r="G13" s="31">
        <v>2765.74</v>
      </c>
      <c r="H13" s="47">
        <v>2071.71</v>
      </c>
      <c r="I13" s="31">
        <v>1553.79</v>
      </c>
      <c r="J13" s="31">
        <v>6215.14</v>
      </c>
      <c r="K13" s="31">
        <v>2247.81</v>
      </c>
      <c r="L13" s="31">
        <v>2071.71</v>
      </c>
      <c r="M13" s="31">
        <v>2423.9</v>
      </c>
      <c r="N13" s="30">
        <f t="shared" si="1"/>
        <v>38523.51</v>
      </c>
    </row>
    <row r="14" spans="1:14" ht="23.25" customHeight="1">
      <c r="A14" s="37" t="s">
        <v>23</v>
      </c>
      <c r="B14" s="30">
        <f>B15+B16+B17</f>
        <v>0</v>
      </c>
      <c r="C14" s="30">
        <f t="shared" ref="C14:M14" si="3">C15+C16+C17</f>
        <v>9372.64</v>
      </c>
      <c r="D14" s="30">
        <f t="shared" si="3"/>
        <v>0</v>
      </c>
      <c r="E14" s="30">
        <f t="shared" si="3"/>
        <v>4151.87</v>
      </c>
      <c r="F14" s="30">
        <f t="shared" si="3"/>
        <v>8283.7000000000007</v>
      </c>
      <c r="G14" s="30">
        <f t="shared" si="3"/>
        <v>0</v>
      </c>
      <c r="H14" s="46">
        <f t="shared" si="3"/>
        <v>0</v>
      </c>
      <c r="I14" s="30">
        <f t="shared" si="3"/>
        <v>109400</v>
      </c>
      <c r="J14" s="30">
        <f t="shared" si="3"/>
        <v>41476</v>
      </c>
      <c r="K14" s="30">
        <f t="shared" si="3"/>
        <v>32949.980000000003</v>
      </c>
      <c r="L14" s="30">
        <f t="shared" si="3"/>
        <v>43800.04</v>
      </c>
      <c r="M14" s="30">
        <f t="shared" si="3"/>
        <v>0</v>
      </c>
      <c r="N14" s="30">
        <f t="shared" si="1"/>
        <v>249434.23</v>
      </c>
    </row>
    <row r="15" spans="1:14" ht="42" customHeight="1">
      <c r="A15" s="36" t="s">
        <v>24</v>
      </c>
      <c r="B15" s="31"/>
      <c r="C15" s="31">
        <v>9372.64</v>
      </c>
      <c r="D15" s="31"/>
      <c r="E15" s="31">
        <v>4151.87</v>
      </c>
      <c r="F15" s="31"/>
      <c r="G15" s="31"/>
      <c r="H15" s="47"/>
      <c r="I15" s="31">
        <v>2400</v>
      </c>
      <c r="J15" s="31"/>
      <c r="K15" s="31">
        <v>32949.980000000003</v>
      </c>
      <c r="L15" s="31"/>
      <c r="M15" s="31"/>
      <c r="N15" s="31">
        <f t="shared" si="1"/>
        <v>48874.490000000005</v>
      </c>
    </row>
    <row r="16" spans="1:14" ht="40.5" customHeight="1">
      <c r="A16" s="36" t="s">
        <v>25</v>
      </c>
      <c r="B16" s="31"/>
      <c r="C16" s="31"/>
      <c r="D16" s="31"/>
      <c r="E16" s="31"/>
      <c r="F16" s="31">
        <v>8283.7000000000007</v>
      </c>
      <c r="G16" s="47"/>
      <c r="H16" s="47"/>
      <c r="I16" s="31">
        <v>107000</v>
      </c>
      <c r="J16" s="31">
        <v>41476</v>
      </c>
      <c r="K16" s="31"/>
      <c r="L16" s="31">
        <v>43800.04</v>
      </c>
      <c r="M16" s="31"/>
      <c r="N16" s="31">
        <f t="shared" si="1"/>
        <v>200559.74000000002</v>
      </c>
    </row>
    <row r="17" spans="1:14" ht="40.5" customHeight="1">
      <c r="A17" s="45" t="s">
        <v>33</v>
      </c>
      <c r="B17" s="31"/>
      <c r="C17" s="31"/>
      <c r="D17" s="31"/>
      <c r="E17" s="31"/>
      <c r="F17" s="31"/>
      <c r="G17" s="31"/>
      <c r="H17" s="47"/>
      <c r="I17" s="31"/>
      <c r="J17" s="31"/>
      <c r="K17" s="31"/>
      <c r="L17" s="31"/>
      <c r="M17" s="31"/>
      <c r="N17" s="30">
        <f t="shared" si="1"/>
        <v>0</v>
      </c>
    </row>
    <row r="18" spans="1:14" ht="40.5" customHeight="1">
      <c r="A18" s="56" t="s">
        <v>53</v>
      </c>
      <c r="B18" s="31"/>
      <c r="C18" s="31"/>
      <c r="D18" s="31"/>
      <c r="E18" s="31"/>
      <c r="F18" s="31">
        <v>902.3</v>
      </c>
      <c r="G18" s="31">
        <v>5144.53</v>
      </c>
      <c r="H18" s="47">
        <v>3922.09</v>
      </c>
      <c r="I18" s="47">
        <v>103621.15</v>
      </c>
      <c r="J18" s="31"/>
      <c r="K18" s="31">
        <v>29026.54</v>
      </c>
      <c r="L18" s="31"/>
      <c r="M18" s="31"/>
      <c r="N18" s="30">
        <f t="shared" si="1"/>
        <v>142616.60999999999</v>
      </c>
    </row>
    <row r="19" spans="1:14" ht="40.5" customHeight="1">
      <c r="A19" s="37" t="s">
        <v>58</v>
      </c>
      <c r="B19" s="30">
        <f>B20+B21+B22</f>
        <v>13816.91</v>
      </c>
      <c r="C19" s="30">
        <f t="shared" ref="C19:M19" si="4">C20+C21+C22</f>
        <v>19159.160000000003</v>
      </c>
      <c r="D19" s="30">
        <f t="shared" si="4"/>
        <v>10920.310000000001</v>
      </c>
      <c r="E19" s="30">
        <f>E20+E21+E22</f>
        <v>17880.02</v>
      </c>
      <c r="F19" s="30">
        <f t="shared" si="4"/>
        <v>17398.93</v>
      </c>
      <c r="G19" s="30">
        <f t="shared" si="4"/>
        <v>-5266.9500000000007</v>
      </c>
      <c r="H19" s="46">
        <f t="shared" si="4"/>
        <v>10785.6</v>
      </c>
      <c r="I19" s="30">
        <f t="shared" si="4"/>
        <v>11332.800999999999</v>
      </c>
      <c r="J19" s="30">
        <f t="shared" si="4"/>
        <v>1416.6</v>
      </c>
      <c r="K19" s="30">
        <f t="shared" si="4"/>
        <v>9630</v>
      </c>
      <c r="L19" s="30">
        <f t="shared" si="4"/>
        <v>5739</v>
      </c>
      <c r="M19" s="30">
        <f t="shared" si="4"/>
        <v>-9030.24</v>
      </c>
      <c r="N19" s="30">
        <f t="shared" ref="N19:N23" si="5">SUM(B19:M19)</f>
        <v>103782.14100000002</v>
      </c>
    </row>
    <row r="20" spans="1:14" ht="40.5" customHeight="1">
      <c r="A20" s="36" t="s">
        <v>55</v>
      </c>
      <c r="B20" s="31">
        <v>953.84</v>
      </c>
      <c r="C20" s="31">
        <v>-157.56</v>
      </c>
      <c r="D20" s="31">
        <v>675.08</v>
      </c>
      <c r="E20" s="31">
        <v>1076.26</v>
      </c>
      <c r="F20" s="31">
        <v>1076.26</v>
      </c>
      <c r="G20" s="31">
        <v>751.44</v>
      </c>
      <c r="H20" s="47">
        <v>1020</v>
      </c>
      <c r="I20" s="31">
        <v>1020</v>
      </c>
      <c r="J20" s="31">
        <v>1203</v>
      </c>
      <c r="K20" s="31">
        <v>570</v>
      </c>
      <c r="L20" s="31">
        <v>1455</v>
      </c>
      <c r="M20" s="31">
        <v>360</v>
      </c>
      <c r="N20" s="31">
        <f t="shared" si="5"/>
        <v>10003.32</v>
      </c>
    </row>
    <row r="21" spans="1:14" ht="40.5" customHeight="1">
      <c r="A21" s="36" t="s">
        <v>56</v>
      </c>
      <c r="B21" s="31">
        <v>9025.56</v>
      </c>
      <c r="C21" s="31">
        <v>16453.150000000001</v>
      </c>
      <c r="D21" s="31">
        <v>13523.54</v>
      </c>
      <c r="E21" s="31">
        <v>12586.46</v>
      </c>
      <c r="F21" s="31">
        <v>9439.85</v>
      </c>
      <c r="G21" s="47"/>
      <c r="H21" s="47">
        <v>0</v>
      </c>
      <c r="I21" s="31"/>
      <c r="J21" s="31"/>
      <c r="K21" s="31"/>
      <c r="L21" s="31"/>
      <c r="M21" s="31">
        <v>-1578.24</v>
      </c>
      <c r="N21" s="31">
        <f t="shared" si="5"/>
        <v>59450.32</v>
      </c>
    </row>
    <row r="22" spans="1:14" ht="40.5" customHeight="1">
      <c r="A22" s="45" t="s">
        <v>57</v>
      </c>
      <c r="B22" s="31">
        <v>3837.51</v>
      </c>
      <c r="C22" s="31">
        <v>2863.57</v>
      </c>
      <c r="D22" s="31">
        <v>-3278.31</v>
      </c>
      <c r="E22" s="31">
        <v>4217.3</v>
      </c>
      <c r="F22" s="31">
        <v>6882.82</v>
      </c>
      <c r="G22" s="31">
        <v>-6018.39</v>
      </c>
      <c r="H22" s="47">
        <v>9765.6</v>
      </c>
      <c r="I22" s="31">
        <v>10312.800999999999</v>
      </c>
      <c r="J22" s="31">
        <v>213.6</v>
      </c>
      <c r="K22" s="31">
        <v>9060</v>
      </c>
      <c r="L22" s="31">
        <v>4284</v>
      </c>
      <c r="M22" s="31">
        <v>-7812</v>
      </c>
      <c r="N22" s="31">
        <f t="shared" si="5"/>
        <v>34328.500999999997</v>
      </c>
    </row>
    <row r="23" spans="1:14" ht="40.5" customHeight="1">
      <c r="A23" s="56" t="s">
        <v>59</v>
      </c>
      <c r="B23" s="30">
        <v>8516.49</v>
      </c>
      <c r="C23" s="30">
        <v>8516.49</v>
      </c>
      <c r="D23" s="30">
        <v>8516.49</v>
      </c>
      <c r="E23" s="30">
        <v>8516.49</v>
      </c>
      <c r="F23" s="30">
        <v>8516.49</v>
      </c>
      <c r="G23" s="30">
        <v>8516.49</v>
      </c>
      <c r="H23" s="46"/>
      <c r="I23" s="30"/>
      <c r="J23" s="30"/>
      <c r="K23" s="30"/>
      <c r="L23" s="30"/>
      <c r="M23" s="30"/>
      <c r="N23" s="30">
        <f t="shared" si="5"/>
        <v>51098.939999999995</v>
      </c>
    </row>
    <row r="24" spans="1:14" ht="39.75" customHeight="1">
      <c r="A24" s="37" t="s">
        <v>60</v>
      </c>
      <c r="B24" s="30">
        <v>21311.29</v>
      </c>
      <c r="C24" s="30">
        <v>21311.29</v>
      </c>
      <c r="D24" s="30">
        <v>21311.29</v>
      </c>
      <c r="E24" s="30">
        <v>21311.29</v>
      </c>
      <c r="F24" s="30">
        <v>21311.29</v>
      </c>
      <c r="G24" s="30">
        <v>21311.29</v>
      </c>
      <c r="H24" s="46">
        <v>21311.29</v>
      </c>
      <c r="I24" s="30">
        <v>21311.29</v>
      </c>
      <c r="J24" s="30">
        <v>21311.29</v>
      </c>
      <c r="K24" s="30">
        <v>21311.29</v>
      </c>
      <c r="L24" s="30">
        <v>21311.29</v>
      </c>
      <c r="M24" s="30">
        <v>21311.29</v>
      </c>
      <c r="N24" s="30">
        <f t="shared" si="1"/>
        <v>255735.48000000007</v>
      </c>
    </row>
    <row r="25" spans="1:14" ht="22.5" customHeight="1">
      <c r="A25" s="37" t="s">
        <v>26</v>
      </c>
      <c r="B25" s="30">
        <f>B4+B9+B14+B18+B24+B19+B23</f>
        <v>90168.510000000009</v>
      </c>
      <c r="C25" s="30">
        <f t="shared" ref="C25:M25" si="6">C4+C9+C14+C18+C24+C19+C23</f>
        <v>112466.22000000002</v>
      </c>
      <c r="D25" s="46">
        <f t="shared" si="6"/>
        <v>102420.2</v>
      </c>
      <c r="E25" s="46">
        <f t="shared" si="6"/>
        <v>95966.66</v>
      </c>
      <c r="F25" s="46">
        <f>F4+F9+F14+F18+F24+F19+F23</f>
        <v>109131.3</v>
      </c>
      <c r="G25" s="30">
        <f>G4+G9+G14+G18+G24+G19+G23</f>
        <v>75128.680000000008</v>
      </c>
      <c r="H25" s="46">
        <f t="shared" si="6"/>
        <v>83486.320000000007</v>
      </c>
      <c r="I25" s="46">
        <f t="shared" si="6"/>
        <v>291014.37099999998</v>
      </c>
      <c r="J25" s="46">
        <f t="shared" si="6"/>
        <v>130251.39000000001</v>
      </c>
      <c r="K25" s="30">
        <f t="shared" si="6"/>
        <v>138808.33000000002</v>
      </c>
      <c r="L25" s="30">
        <f>L4+L9+L14+L18+L24+L19+L23</f>
        <v>135918.88</v>
      </c>
      <c r="M25" s="46">
        <f t="shared" si="6"/>
        <v>69754.12999999999</v>
      </c>
      <c r="N25" s="30">
        <f>N4+N9+N14+N18+N24+N19+N23</f>
        <v>1434514.9910000002</v>
      </c>
    </row>
    <row r="26" spans="1:14" ht="15.75">
      <c r="A26" s="90" t="s">
        <v>63</v>
      </c>
      <c r="B26" s="90"/>
      <c r="C26" s="90"/>
      <c r="D26" s="38"/>
      <c r="E26" s="38"/>
      <c r="F26" s="38"/>
      <c r="G26" s="38"/>
      <c r="H26" s="38"/>
      <c r="I26" s="38"/>
      <c r="J26" s="38"/>
      <c r="K26" s="38"/>
      <c r="L26" s="91" t="s">
        <v>31</v>
      </c>
      <c r="M26" s="91"/>
      <c r="N26" s="91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90" t="s">
        <v>29</v>
      </c>
      <c r="B28" s="90"/>
      <c r="C28" s="90"/>
      <c r="D28" s="38"/>
      <c r="E28" s="38"/>
      <c r="F28" s="38"/>
      <c r="G28" s="38"/>
      <c r="H28" s="38"/>
      <c r="I28" s="38"/>
      <c r="J28" s="38"/>
      <c r="K28" s="38"/>
      <c r="L28" s="91" t="s">
        <v>36</v>
      </c>
      <c r="M28" s="91"/>
      <c r="N28" s="91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E19" sqref="E19"/>
    </sheetView>
  </sheetViews>
  <sheetFormatPr defaultRowHeight="15"/>
  <cols>
    <col min="1" max="1" width="4.28515625" customWidth="1"/>
    <col min="2" max="2" width="6.140625" customWidth="1"/>
    <col min="3" max="3" width="46.140625" customWidth="1"/>
    <col min="4" max="4" width="10.28515625" customWidth="1"/>
    <col min="5" max="5" width="19.85546875" customWidth="1"/>
  </cols>
  <sheetData>
    <row r="1" spans="1:5" ht="15.75">
      <c r="B1" s="5" t="s">
        <v>54</v>
      </c>
      <c r="C1" s="57"/>
    </row>
    <row r="2" spans="1:5">
      <c r="C2" t="s">
        <v>48</v>
      </c>
    </row>
    <row r="3" spans="1:5">
      <c r="B3" t="s">
        <v>39</v>
      </c>
    </row>
    <row r="4" spans="1:5">
      <c r="A4" s="49" t="s">
        <v>40</v>
      </c>
      <c r="B4" s="49" t="s">
        <v>40</v>
      </c>
      <c r="C4" s="50"/>
      <c r="D4" s="49" t="s">
        <v>41</v>
      </c>
      <c r="E4" s="49" t="s">
        <v>42</v>
      </c>
    </row>
    <row r="5" spans="1:5">
      <c r="A5" s="51" t="s">
        <v>43</v>
      </c>
      <c r="B5" s="51" t="s">
        <v>44</v>
      </c>
      <c r="C5" s="52" t="s">
        <v>45</v>
      </c>
      <c r="D5" s="51" t="s">
        <v>46</v>
      </c>
      <c r="E5" s="51" t="s">
        <v>47</v>
      </c>
    </row>
    <row r="6" spans="1:5">
      <c r="A6" s="41">
        <v>1</v>
      </c>
      <c r="B6" s="41"/>
      <c r="C6" s="53"/>
      <c r="D6" s="54"/>
      <c r="E6" s="41"/>
    </row>
    <row r="7" spans="1:5">
      <c r="A7" s="41">
        <v>2</v>
      </c>
      <c r="B7" s="41"/>
      <c r="C7" s="53"/>
      <c r="D7" s="54"/>
      <c r="E7" s="41"/>
    </row>
    <row r="8" spans="1:5">
      <c r="A8" s="41">
        <v>3</v>
      </c>
      <c r="B8" s="41"/>
      <c r="C8" s="53"/>
      <c r="D8" s="54"/>
      <c r="E8" s="41"/>
    </row>
    <row r="9" spans="1:5">
      <c r="A9" s="41">
        <v>4</v>
      </c>
      <c r="B9" s="41"/>
      <c r="C9" s="53"/>
      <c r="D9" s="54"/>
      <c r="E9" s="41"/>
    </row>
    <row r="10" spans="1:5">
      <c r="A10" s="41">
        <v>5</v>
      </c>
      <c r="B10" s="41"/>
      <c r="C10" s="53"/>
      <c r="D10" s="54"/>
      <c r="E10" s="41"/>
    </row>
    <row r="11" spans="1:5">
      <c r="A11" s="41">
        <v>6</v>
      </c>
      <c r="B11" s="41"/>
      <c r="C11" s="55"/>
      <c r="D11" s="54"/>
      <c r="E11" s="41"/>
    </row>
    <row r="12" spans="1:5">
      <c r="A12" s="41">
        <v>7</v>
      </c>
      <c r="B12" s="41"/>
      <c r="C12" s="55"/>
      <c r="D12" s="54"/>
      <c r="E12" s="41"/>
    </row>
    <row r="13" spans="1:5">
      <c r="A13" s="41">
        <v>8</v>
      </c>
      <c r="B13" s="41"/>
      <c r="C13" s="55"/>
      <c r="D13" s="54"/>
      <c r="E13" s="41"/>
    </row>
    <row r="14" spans="1:5">
      <c r="A14" s="41"/>
      <c r="B14" s="41"/>
      <c r="C14" s="55"/>
      <c r="D14" s="54"/>
      <c r="E14" s="41"/>
    </row>
    <row r="15" spans="1:5">
      <c r="A15" s="41">
        <v>9</v>
      </c>
      <c r="B15" s="41"/>
      <c r="C15" s="55"/>
      <c r="D15" s="54"/>
      <c r="E15" s="41"/>
    </row>
    <row r="16" spans="1:5">
      <c r="A16" s="41">
        <v>10</v>
      </c>
      <c r="B16" s="41"/>
      <c r="C16" s="55"/>
      <c r="D16" s="54"/>
      <c r="E16" s="41"/>
    </row>
    <row r="17" spans="1:5">
      <c r="A17" s="41">
        <v>11</v>
      </c>
      <c r="B17" s="41"/>
      <c r="C17" s="55"/>
      <c r="D17" s="54"/>
      <c r="E17" s="41"/>
    </row>
    <row r="18" spans="1:5">
      <c r="A18" s="41">
        <v>12</v>
      </c>
      <c r="B18" s="41"/>
      <c r="C18" s="55"/>
      <c r="D18" s="54"/>
      <c r="E18" s="41"/>
    </row>
    <row r="19" spans="1:5">
      <c r="A19" s="41">
        <v>13</v>
      </c>
      <c r="B19" s="41"/>
      <c r="C19" s="53"/>
      <c r="D19" s="54"/>
      <c r="E19" s="41"/>
    </row>
    <row r="20" spans="1:5">
      <c r="A20" s="41">
        <v>14</v>
      </c>
      <c r="B20" s="41"/>
      <c r="C20" s="53"/>
      <c r="D20" s="54"/>
      <c r="E20" s="41"/>
    </row>
    <row r="21" spans="1:5">
      <c r="A21" s="41">
        <v>15</v>
      </c>
      <c r="B21" s="41"/>
      <c r="C21" s="53"/>
      <c r="D21" s="54"/>
      <c r="E21" s="41"/>
    </row>
    <row r="22" spans="1:5">
      <c r="A22" s="41">
        <v>16</v>
      </c>
      <c r="B22" s="41"/>
      <c r="C22" s="53"/>
      <c r="D22" s="54"/>
      <c r="E22" s="41"/>
    </row>
    <row r="23" spans="1:5">
      <c r="A23" s="41">
        <v>17</v>
      </c>
      <c r="B23" s="41"/>
      <c r="C23" s="53"/>
      <c r="D23" s="54"/>
      <c r="E23" s="41"/>
    </row>
    <row r="24" spans="1:5">
      <c r="A24" s="41">
        <v>18</v>
      </c>
      <c r="B24" s="41"/>
      <c r="C24" s="53"/>
      <c r="D24" s="54"/>
      <c r="E24" s="41"/>
    </row>
    <row r="25" spans="1:5">
      <c r="A25" s="41">
        <v>19</v>
      </c>
      <c r="B25" s="41"/>
      <c r="C25" s="15"/>
      <c r="D25" s="54"/>
      <c r="E25" s="41"/>
    </row>
    <row r="26" spans="1:5">
      <c r="A26" s="41">
        <v>20</v>
      </c>
      <c r="B26" s="41"/>
      <c r="C26" s="15"/>
      <c r="D26" s="54"/>
      <c r="E26" s="41"/>
    </row>
    <row r="27" spans="1:5">
      <c r="A27" s="41">
        <v>21</v>
      </c>
      <c r="B27" s="41"/>
      <c r="C27" s="15"/>
      <c r="D27" s="54"/>
      <c r="E27" s="41"/>
    </row>
    <row r="28" spans="1:5">
      <c r="A28" s="41">
        <v>22</v>
      </c>
      <c r="B28" s="41"/>
      <c r="C28" s="15"/>
      <c r="D28" s="54"/>
      <c r="E28" s="41"/>
    </row>
    <row r="29" spans="1:5">
      <c r="A29" s="41">
        <v>23</v>
      </c>
      <c r="B29" s="41"/>
      <c r="C29" s="15"/>
      <c r="D29" s="54"/>
      <c r="E29" s="41"/>
    </row>
    <row r="30" spans="1:5">
      <c r="A30" s="41">
        <v>24</v>
      </c>
      <c r="B30" s="41"/>
      <c r="C30" s="15"/>
      <c r="D30" s="54"/>
      <c r="E30" s="41"/>
    </row>
    <row r="31" spans="1:5">
      <c r="A31" s="41"/>
      <c r="B31" s="41"/>
      <c r="C31" s="41"/>
      <c r="D31" s="55"/>
      <c r="E31" s="55"/>
    </row>
    <row r="32" spans="1:5">
      <c r="A32" s="41"/>
      <c r="B32" s="41"/>
      <c r="C32" s="41"/>
      <c r="D32" s="55"/>
      <c r="E32" s="55"/>
    </row>
    <row r="33" spans="1:5">
      <c r="A33" s="41"/>
      <c r="B33" s="41"/>
      <c r="C33" s="41"/>
      <c r="D33" s="55"/>
      <c r="E33" s="55"/>
    </row>
    <row r="34" spans="1:5">
      <c r="A34" s="41"/>
      <c r="B34" s="41"/>
      <c r="C34" s="41"/>
      <c r="D34" s="55"/>
      <c r="E34" s="55"/>
    </row>
    <row r="35" spans="1:5">
      <c r="A35" s="41"/>
      <c r="B35" s="41"/>
      <c r="C35" s="41"/>
      <c r="D35" s="55"/>
      <c r="E35" s="55"/>
    </row>
    <row r="36" spans="1:5">
      <c r="A36" s="41"/>
      <c r="B36" s="41"/>
      <c r="C36" s="41"/>
      <c r="D36" s="55"/>
      <c r="E36" s="55"/>
    </row>
    <row r="37" spans="1:5">
      <c r="A37" s="41"/>
      <c r="B37" s="41"/>
      <c r="C37" s="41"/>
      <c r="D37" s="55"/>
      <c r="E37" s="55"/>
    </row>
    <row r="38" spans="1:5">
      <c r="A38" s="41"/>
      <c r="B38" s="41"/>
      <c r="C38" s="41"/>
      <c r="D38" s="55"/>
      <c r="E38" s="55"/>
    </row>
    <row r="39" spans="1:5">
      <c r="A39" s="41"/>
      <c r="B39" s="41"/>
      <c r="C39" s="41"/>
      <c r="D39" s="55"/>
      <c r="E39" s="55"/>
    </row>
    <row r="40" spans="1:5">
      <c r="A40" s="41"/>
      <c r="B40" s="41"/>
      <c r="C40" s="41"/>
      <c r="D40" s="55"/>
      <c r="E40" s="55"/>
    </row>
    <row r="41" spans="1:5">
      <c r="A41" s="15"/>
      <c r="B41" s="15"/>
      <c r="C41" s="41"/>
      <c r="D41" s="55"/>
      <c r="E41" s="55"/>
    </row>
    <row r="42" spans="1:5">
      <c r="A42" s="15"/>
      <c r="B42" s="15"/>
      <c r="C42" s="15"/>
      <c r="D42" s="15"/>
      <c r="E42" s="15"/>
    </row>
    <row r="43" spans="1:5">
      <c r="A43" s="15"/>
      <c r="B43" s="15"/>
      <c r="C43" s="15"/>
      <c r="D43" s="15"/>
      <c r="E43" s="15"/>
    </row>
    <row r="44" spans="1:5">
      <c r="A44" s="15"/>
      <c r="B44" s="15"/>
      <c r="C44" s="15"/>
      <c r="D44" s="15"/>
      <c r="E44" s="15"/>
    </row>
    <row r="45" spans="1:5">
      <c r="A45" s="15"/>
      <c r="B45" s="15"/>
      <c r="C45" s="15"/>
      <c r="D45" s="15"/>
      <c r="E45" s="15"/>
    </row>
    <row r="46" spans="1:5">
      <c r="A46" s="15"/>
      <c r="B46" s="15"/>
      <c r="C46" s="15"/>
      <c r="D46" s="15"/>
      <c r="E46" s="15"/>
    </row>
    <row r="47" spans="1:5">
      <c r="A47" s="15"/>
      <c r="B47" s="15"/>
      <c r="C47" s="15"/>
      <c r="D47" s="15"/>
      <c r="E47" s="15"/>
    </row>
    <row r="48" spans="1:5">
      <c r="A48" s="15"/>
      <c r="B48" s="15"/>
      <c r="C48" s="15"/>
      <c r="D48" s="15"/>
      <c r="E48" s="15"/>
    </row>
    <row r="49" spans="1:5">
      <c r="A49" s="15"/>
      <c r="B49" s="15"/>
      <c r="C49" s="15"/>
      <c r="D49" s="15"/>
      <c r="E49" s="15"/>
    </row>
    <row r="50" spans="1:5">
      <c r="A50" s="15"/>
      <c r="B50" s="15"/>
      <c r="C50" s="15"/>
      <c r="D50" s="15"/>
      <c r="E50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21" sqref="B21:C22"/>
    </sheetView>
  </sheetViews>
  <sheetFormatPr defaultRowHeight="15"/>
  <cols>
    <col min="1" max="1" width="5.42578125" customWidth="1"/>
    <col min="2" max="2" width="51.5703125" customWidth="1"/>
    <col min="3" max="3" width="11.7109375" customWidth="1"/>
    <col min="4" max="4" width="14.42578125" customWidth="1"/>
  </cols>
  <sheetData>
    <row r="1" spans="1:4" ht="15.75">
      <c r="A1" s="1"/>
      <c r="B1" s="88" t="s">
        <v>66</v>
      </c>
      <c r="C1" s="88"/>
      <c r="D1" s="88"/>
    </row>
    <row r="2" spans="1:4" ht="15.75">
      <c r="A2" s="6"/>
      <c r="B2" s="87" t="s">
        <v>0</v>
      </c>
      <c r="C2" s="87"/>
      <c r="D2" s="87"/>
    </row>
    <row r="3" spans="1:4" ht="15.75">
      <c r="A3" s="6"/>
      <c r="B3" s="88" t="s">
        <v>52</v>
      </c>
      <c r="C3" s="88"/>
      <c r="D3" s="88"/>
    </row>
    <row r="4" spans="1:4">
      <c r="A4" s="40"/>
      <c r="B4" s="48" t="s">
        <v>1</v>
      </c>
      <c r="C4" s="40" t="s">
        <v>2</v>
      </c>
      <c r="D4" s="48" t="s">
        <v>28</v>
      </c>
    </row>
    <row r="5" spans="1:4">
      <c r="A5" s="58"/>
      <c r="B5" s="59" t="s">
        <v>9</v>
      </c>
      <c r="C5" s="59"/>
      <c r="D5" s="58"/>
    </row>
    <row r="6" spans="1:4">
      <c r="A6" s="58">
        <v>1</v>
      </c>
      <c r="B6" s="58" t="s">
        <v>90</v>
      </c>
      <c r="C6" s="58">
        <v>902.3</v>
      </c>
      <c r="D6" s="59">
        <v>902.3</v>
      </c>
    </row>
    <row r="7" spans="1:4">
      <c r="A7" s="64"/>
      <c r="B7" s="59" t="s">
        <v>10</v>
      </c>
      <c r="C7" s="64"/>
      <c r="D7" s="66"/>
    </row>
    <row r="8" spans="1:4">
      <c r="A8" s="64">
        <v>1</v>
      </c>
      <c r="B8" s="58" t="s">
        <v>97</v>
      </c>
      <c r="C8" s="64">
        <v>1070.2</v>
      </c>
      <c r="D8" s="66"/>
    </row>
    <row r="9" spans="1:4">
      <c r="A9" s="64">
        <v>2</v>
      </c>
      <c r="B9" s="58" t="s">
        <v>98</v>
      </c>
      <c r="C9" s="64">
        <v>3552.93</v>
      </c>
      <c r="D9" s="64"/>
    </row>
    <row r="10" spans="1:4">
      <c r="A10" s="64">
        <v>3</v>
      </c>
      <c r="B10" s="58" t="s">
        <v>90</v>
      </c>
      <c r="C10" s="64">
        <v>521.4</v>
      </c>
      <c r="D10" s="66"/>
    </row>
    <row r="11" spans="1:4">
      <c r="A11" s="64"/>
      <c r="B11" s="64" t="s">
        <v>69</v>
      </c>
      <c r="C11" s="64">
        <f>SUM(C8:C10)</f>
        <v>5144.53</v>
      </c>
      <c r="D11" s="66">
        <f>D6+C11</f>
        <v>6046.83</v>
      </c>
    </row>
    <row r="12" spans="1:4">
      <c r="A12" s="64"/>
      <c r="B12" s="59" t="s">
        <v>11</v>
      </c>
      <c r="C12" s="64"/>
      <c r="D12" s="66"/>
    </row>
    <row r="13" spans="1:4">
      <c r="A13" s="64">
        <v>1</v>
      </c>
      <c r="B13" s="58" t="s">
        <v>100</v>
      </c>
      <c r="C13" s="64">
        <v>706.2</v>
      </c>
      <c r="D13" s="64"/>
    </row>
    <row r="14" spans="1:4">
      <c r="A14" s="64"/>
      <c r="B14" s="58" t="s">
        <v>101</v>
      </c>
      <c r="C14" s="64">
        <v>1800</v>
      </c>
      <c r="D14" s="64"/>
    </row>
    <row r="15" spans="1:4">
      <c r="A15" s="64">
        <v>2</v>
      </c>
      <c r="B15" s="58" t="s">
        <v>102</v>
      </c>
      <c r="C15" s="64">
        <v>667.49</v>
      </c>
      <c r="D15" s="66"/>
    </row>
    <row r="16" spans="1:4">
      <c r="A16" s="64">
        <v>3</v>
      </c>
      <c r="B16" s="58" t="s">
        <v>103</v>
      </c>
      <c r="C16" s="77">
        <v>748.4</v>
      </c>
      <c r="D16" s="76"/>
    </row>
    <row r="17" spans="1:4">
      <c r="A17" s="64"/>
      <c r="B17" s="58" t="s">
        <v>69</v>
      </c>
      <c r="C17" s="64">
        <f>SUM(C13:C16)</f>
        <v>3922.0899999999997</v>
      </c>
      <c r="D17" s="66">
        <f>D11+C17</f>
        <v>9968.92</v>
      </c>
    </row>
    <row r="18" spans="1:4">
      <c r="A18" s="64"/>
      <c r="B18" s="59" t="s">
        <v>12</v>
      </c>
      <c r="C18" s="64"/>
      <c r="D18" s="76"/>
    </row>
    <row r="19" spans="1:4" ht="30">
      <c r="A19" s="64">
        <v>1</v>
      </c>
      <c r="B19" s="58" t="s">
        <v>109</v>
      </c>
      <c r="C19" s="64">
        <v>103621.15</v>
      </c>
      <c r="D19" s="66">
        <f>D17+C19</f>
        <v>113590.06999999999</v>
      </c>
    </row>
    <row r="20" spans="1:4">
      <c r="A20" s="64"/>
      <c r="B20" s="59" t="s">
        <v>14</v>
      </c>
      <c r="C20" s="64"/>
      <c r="D20" s="76"/>
    </row>
    <row r="21" spans="1:4">
      <c r="A21" s="64">
        <v>1</v>
      </c>
      <c r="B21" s="58" t="s">
        <v>126</v>
      </c>
      <c r="C21" s="64">
        <v>2515.63</v>
      </c>
      <c r="D21" s="64"/>
    </row>
    <row r="22" spans="1:4">
      <c r="A22" s="64">
        <v>2</v>
      </c>
      <c r="B22" s="58" t="s">
        <v>127</v>
      </c>
      <c r="C22" s="64">
        <v>26510.91</v>
      </c>
      <c r="D22" s="64"/>
    </row>
    <row r="23" spans="1:4">
      <c r="A23" s="64"/>
      <c r="B23" s="58" t="s">
        <v>69</v>
      </c>
      <c r="C23" s="64">
        <f>SUM(C21:C22)</f>
        <v>29026.54</v>
      </c>
      <c r="D23" s="66">
        <f>D19+C23</f>
        <v>142616.60999999999</v>
      </c>
    </row>
    <row r="24" spans="1:4">
      <c r="A24" s="64"/>
      <c r="B24" s="65"/>
      <c r="C24" s="64"/>
      <c r="D24" s="64"/>
    </row>
    <row r="25" spans="1:4">
      <c r="A25" s="64"/>
      <c r="B25" s="65"/>
      <c r="C25" s="64"/>
      <c r="D25" s="64"/>
    </row>
    <row r="26" spans="1:4">
      <c r="A26" s="64"/>
      <c r="B26" s="67"/>
      <c r="C26" s="66"/>
      <c r="D26" s="66"/>
    </row>
    <row r="27" spans="1:4">
      <c r="A27" s="64"/>
      <c r="B27" s="67"/>
      <c r="C27" s="64"/>
      <c r="D27" s="64"/>
    </row>
    <row r="28" spans="1:4">
      <c r="A28" s="64"/>
      <c r="B28" s="65"/>
      <c r="C28" s="64"/>
      <c r="D28" s="64"/>
    </row>
    <row r="29" spans="1:4">
      <c r="A29" s="64"/>
      <c r="B29" s="67"/>
      <c r="C29" s="66"/>
      <c r="D29" s="66"/>
    </row>
    <row r="30" spans="1:4">
      <c r="A30" s="64"/>
      <c r="B30" s="67"/>
      <c r="C30" s="64"/>
      <c r="D30" s="64"/>
    </row>
    <row r="31" spans="1:4">
      <c r="A31" s="64"/>
      <c r="B31" s="65"/>
      <c r="C31" s="64"/>
      <c r="D31" s="66"/>
    </row>
    <row r="32" spans="1:4">
      <c r="A32" s="64"/>
      <c r="B32" s="67"/>
      <c r="C32" s="66"/>
      <c r="D32" s="66"/>
    </row>
    <row r="33" spans="1:4">
      <c r="A33" s="64"/>
      <c r="B33" s="65"/>
      <c r="C33" s="64"/>
      <c r="D33" s="64"/>
    </row>
    <row r="34" spans="1:4">
      <c r="A34" s="64"/>
      <c r="B34" s="67"/>
      <c r="C34" s="66"/>
      <c r="D34" s="66"/>
    </row>
    <row r="35" spans="1:4">
      <c r="A35" s="60"/>
      <c r="B35" s="60"/>
      <c r="C35" s="60"/>
      <c r="D35" s="60"/>
    </row>
    <row r="36" spans="1:4">
      <c r="A36" s="60"/>
      <c r="B36" s="60"/>
      <c r="C36" s="60"/>
      <c r="D36" s="6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дополн.работы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2016-01-28T04:35:07Z</cp:lastPrinted>
  <dcterms:created xsi:type="dcterms:W3CDTF">2011-07-25T05:21:17Z</dcterms:created>
  <dcterms:modified xsi:type="dcterms:W3CDTF">2020-02-12T02:35:11Z</dcterms:modified>
</cp:coreProperties>
</file>