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10" i="1"/>
  <c r="D10" i="2"/>
  <c r="D10" i="6"/>
  <c r="C10"/>
  <c r="D8" i="1"/>
  <c r="D8" i="2"/>
  <c r="C8" i="3"/>
  <c r="N23" i="5"/>
  <c r="N18"/>
  <c r="N22"/>
  <c r="N21"/>
  <c r="N20"/>
  <c r="M19"/>
  <c r="L19"/>
  <c r="K19"/>
  <c r="J19"/>
  <c r="I19"/>
  <c r="H19"/>
  <c r="G19"/>
  <c r="F19"/>
  <c r="E19"/>
  <c r="D19"/>
  <c r="C19"/>
  <c r="B19"/>
  <c r="N17"/>
  <c r="N12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E9"/>
  <c r="D9"/>
  <c r="C9"/>
  <c r="M4"/>
  <c r="L4"/>
  <c r="K4"/>
  <c r="J4"/>
  <c r="I4"/>
  <c r="H4"/>
  <c r="G4"/>
  <c r="F4"/>
  <c r="E4"/>
  <c r="D4"/>
  <c r="C4"/>
  <c r="C25" s="1"/>
  <c r="N8"/>
  <c r="B4"/>
  <c r="B14"/>
  <c r="B9"/>
  <c r="L25" l="1"/>
  <c r="E25"/>
  <c r="M25"/>
  <c r="H25"/>
  <c r="F25"/>
  <c r="B25"/>
  <c r="K25"/>
  <c r="J25"/>
  <c r="I25"/>
  <c r="G25"/>
  <c r="D25"/>
  <c r="N19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<sst xmlns="http://schemas.openxmlformats.org/spreadsheetml/2006/main" count="117" uniqueCount="74">
  <si>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</si>
  <si>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</si>
  <si>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</si>
  <si>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</si>
  <si>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</si>
  <si>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</si>
  <si>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</si>
  <si>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</si>
  <si>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</si>
  <si>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</si>
  <si>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</si>
  <si>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</si>
  <si>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</si>
  <si>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</si>
  <si>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</si>
  <si>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</si>
  <si>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</si>
  <si>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</si>
  <si>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</si>
  <si>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</si>
  <si>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</si>
  <si>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</si>
  <si>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</si>
  <si>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</si>
  <si>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</si>
  <si>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</si>
  <si>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</si>
  <si>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</si>
  <si>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</si>
  <si>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</si>
  <si>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</si>
  <si>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</si>
  <si>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</si>
  <si>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Садовая,7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</si>
  <si>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</si>
  <si>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</si>
  <si>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</si>
  <si>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</si>
  <si>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</si>
  <si>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</si>
  <si>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</si>
  <si>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</si>
  <si>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</si>
  <si>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</si>
  <si>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</si>
  <si>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</si>
  <si>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</si>
  <si>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</si>
  <si>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</si>
  <si>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</si>
  <si>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4.Дополнительные работы</t>
  </si>
  <si>
    <t>5. Расходы по содержанию УК</t>
  </si>
  <si>
    <t>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</si>
  <si>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</si>
  <si>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</si>
  <si>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</si>
  <si>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</si>
  <si>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</si>
  <si>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</si>
  <si>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Лицевой счёт  2019г</t>
  </si>
  <si>
    <t>Лицевой счёт 2019г</t>
  </si>
  <si>
    <t>Лицевой счет. Сводный расчет  2019г</t>
  </si>
  <si>
    <t>Замена водовода в колодце</t>
  </si>
  <si>
    <t>Ремонт кровли</t>
  </si>
  <si>
    <t>А/вышка - 1,5часа</t>
  </si>
  <si>
    <t>Итого:</t>
  </si>
  <si>
    <t>Материалы выданы жителям для ремонта  подъезда</t>
  </si>
  <si>
    <t>Проведение технической инвентаризации, изготовление техпаспорта</t>
  </si>
  <si>
    <t>Запуск системы отопления</t>
  </si>
  <si>
    <t>ППР эл.щитов и эл.освещения</t>
  </si>
  <si>
    <t>Переоформление документов о присоединении к эл.сетям</t>
  </si>
  <si>
    <t>ППР электрощитов и ВРУ</t>
  </si>
  <si>
    <t>Закрытие слуховых окон</t>
  </si>
  <si>
    <t>Кв.№3,4.Замена канализационного стояка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</si>
</sst>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2" fontId="2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11" sqref="C11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5" t="s">
        <v>59</v>
      </c>
      <c r="C1" s="75"/>
      <c r="D1" s="75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74" t="s">
        <v>4</v>
      </c>
      <c r="C3" s="74"/>
      <c r="D3" s="74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60"/>
      <c r="B5" s="54" t="s">
        <v>9</v>
      </c>
      <c r="C5" s="60"/>
      <c r="D5" s="60"/>
      <c r="E5" s="1"/>
      <c r="F5" s="1"/>
      <c r="G5" s="1"/>
      <c r="H5" s="1"/>
    </row>
    <row r="6" spans="1:8">
      <c r="A6" s="53">
        <v>1</v>
      </c>
      <c r="B6" s="53" t="s">
        <v>62</v>
      </c>
      <c r="C6" s="53">
        <v>5196.8900000000003</v>
      </c>
      <c r="D6" s="54">
        <v>5196.8900000000003</v>
      </c>
      <c r="E6" s="6"/>
      <c r="F6" s="1"/>
    </row>
    <row r="7" spans="1:8" s="5" customFormat="1">
      <c r="A7" s="54"/>
      <c r="B7" s="54" t="s">
        <v>14</v>
      </c>
      <c r="C7" s="54"/>
      <c r="D7" s="54"/>
      <c r="E7" s="11"/>
      <c r="F7" s="4"/>
    </row>
    <row r="8" spans="1:8" s="5" customFormat="1">
      <c r="A8" s="53">
        <v>1</v>
      </c>
      <c r="B8" s="53" t="s">
        <v>68</v>
      </c>
      <c r="C8" s="53">
        <v>260.7</v>
      </c>
      <c r="D8" s="54">
        <f>D6+C8</f>
        <v>5457.59</v>
      </c>
      <c r="E8" s="4"/>
      <c r="F8" s="4"/>
    </row>
    <row r="9" spans="1:8">
      <c r="A9" s="53"/>
      <c r="B9" s="54" t="s">
        <v>16</v>
      </c>
      <c r="C9" s="53"/>
      <c r="D9" s="53"/>
      <c r="E9" s="1"/>
      <c r="F9" s="1"/>
    </row>
    <row r="10" spans="1:8">
      <c r="A10" s="53">
        <v>1</v>
      </c>
      <c r="B10" s="53" t="s">
        <v>73</v>
      </c>
      <c r="C10" s="53">
        <v>6155.57</v>
      </c>
      <c r="D10" s="54">
        <f>D8+C10</f>
        <v>11613.16</v>
      </c>
      <c r="E10" s="1"/>
      <c r="F10" s="1"/>
    </row>
    <row r="11" spans="1:8">
      <c r="A11" s="53"/>
      <c r="B11" s="53"/>
      <c r="C11" s="53"/>
      <c r="D11" s="53"/>
      <c r="E11" s="1"/>
      <c r="F11" s="1"/>
    </row>
    <row r="12" spans="1:8">
      <c r="A12" s="53"/>
      <c r="B12" s="53"/>
      <c r="C12" s="53"/>
      <c r="D12" s="53"/>
      <c r="E12" s="1"/>
      <c r="F12" s="1"/>
    </row>
    <row r="13" spans="1:8" s="5" customFormat="1">
      <c r="A13" s="54"/>
      <c r="B13" s="53"/>
      <c r="C13" s="53"/>
      <c r="D13" s="54"/>
      <c r="E13" s="4"/>
      <c r="F13" s="4"/>
    </row>
    <row r="14" spans="1:8">
      <c r="A14" s="59"/>
      <c r="B14" s="59"/>
      <c r="C14" s="59"/>
      <c r="D14" s="59"/>
    </row>
    <row r="15" spans="1:8">
      <c r="A15" s="59"/>
      <c r="B15" s="59"/>
      <c r="C15" s="59"/>
      <c r="D15" s="59"/>
    </row>
    <row r="16" spans="1:8">
      <c r="A16" s="59"/>
      <c r="B16" s="59"/>
      <c r="C16" s="59"/>
      <c r="D16" s="59"/>
    </row>
    <row r="17" spans="1:4">
      <c r="A17" s="59"/>
      <c r="B17" s="59"/>
      <c r="C17" s="59"/>
      <c r="D17" s="59"/>
    </row>
    <row r="18" spans="1:4">
      <c r="A18" s="59"/>
      <c r="B18" s="59"/>
      <c r="C18" s="59"/>
      <c r="D18" s="59"/>
    </row>
    <row r="19" spans="1:4">
      <c r="A19" s="59"/>
      <c r="B19" s="59"/>
      <c r="C19" s="59"/>
      <c r="D19" s="59"/>
    </row>
    <row r="20" spans="1:4">
      <c r="A20" s="59"/>
      <c r="B20" s="59"/>
      <c r="C20" s="59"/>
      <c r="D20" s="59"/>
    </row>
    <row r="21" spans="1:4">
      <c r="A21" s="59"/>
      <c r="B21" s="59"/>
      <c r="C21" s="59"/>
      <c r="D21" s="59"/>
    </row>
    <row r="22" spans="1:4">
      <c r="A22" s="59"/>
      <c r="B22" s="59"/>
      <c r="C22" s="59"/>
      <c r="D22" s="59"/>
    </row>
    <row r="23" spans="1:4">
      <c r="A23" s="59"/>
      <c r="B23" s="59"/>
      <c r="C23" s="59"/>
      <c r="D23" s="59"/>
    </row>
    <row r="24" spans="1:4">
      <c r="A24" s="59"/>
      <c r="B24" s="59"/>
      <c r="C24" s="59"/>
      <c r="D24" s="59"/>
    </row>
    <row r="25" spans="1:4">
      <c r="A25" s="59"/>
      <c r="B25" s="59"/>
      <c r="C25" s="59"/>
      <c r="D25" s="59"/>
    </row>
    <row r="26" spans="1:4">
      <c r="A26" s="59"/>
      <c r="B26" s="59"/>
      <c r="C26" s="59"/>
      <c r="D26" s="59"/>
    </row>
    <row r="27" spans="1:4">
      <c r="A27" s="59"/>
      <c r="B27" s="59"/>
      <c r="C27" s="59"/>
      <c r="D27" s="59"/>
    </row>
    <row r="28" spans="1:4">
      <c r="A28" s="59"/>
      <c r="B28" s="59"/>
      <c r="C28" s="59"/>
      <c r="D28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D11" sqref="D11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6" t="s">
        <v>59</v>
      </c>
      <c r="C1" s="76"/>
      <c r="D1" s="76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74" t="s">
        <v>8</v>
      </c>
      <c r="C3" s="74"/>
      <c r="D3" s="74"/>
      <c r="E3" s="1"/>
      <c r="F3" s="1"/>
      <c r="G3" s="1"/>
      <c r="H3" s="1"/>
    </row>
    <row r="4" spans="1:8">
      <c r="A4" s="40"/>
      <c r="B4" s="46" t="s">
        <v>0</v>
      </c>
      <c r="C4" s="40" t="s">
        <v>1</v>
      </c>
      <c r="D4" s="46" t="s">
        <v>28</v>
      </c>
      <c r="E4" s="1"/>
      <c r="F4" s="1"/>
      <c r="G4" s="1"/>
      <c r="H4" s="1"/>
    </row>
    <row r="5" spans="1:8">
      <c r="A5" s="53"/>
      <c r="B5" s="54" t="s">
        <v>12</v>
      </c>
      <c r="C5" s="53"/>
      <c r="D5" s="53"/>
      <c r="E5" s="1"/>
      <c r="F5" s="1"/>
      <c r="G5" s="1"/>
      <c r="H5" s="1"/>
    </row>
    <row r="6" spans="1:8" s="1" customFormat="1" ht="30">
      <c r="A6" s="53">
        <v>1</v>
      </c>
      <c r="B6" s="53" t="s">
        <v>66</v>
      </c>
      <c r="C6" s="53">
        <v>3422.18</v>
      </c>
      <c r="D6" s="54">
        <v>3422.18</v>
      </c>
    </row>
    <row r="7" spans="1:8" s="4" customFormat="1">
      <c r="A7" s="54"/>
      <c r="B7" s="54" t="s">
        <v>13</v>
      </c>
      <c r="C7" s="53"/>
      <c r="D7" s="54"/>
    </row>
    <row r="8" spans="1:8" s="1" customFormat="1" ht="30">
      <c r="A8" s="53">
        <v>1</v>
      </c>
      <c r="B8" s="53" t="s">
        <v>67</v>
      </c>
      <c r="C8" s="53">
        <v>5773</v>
      </c>
      <c r="D8" s="54">
        <f>D6+C8</f>
        <v>9195.18</v>
      </c>
    </row>
    <row r="9" spans="1:8" s="4" customFormat="1">
      <c r="A9" s="53"/>
      <c r="B9" s="54" t="s">
        <v>16</v>
      </c>
      <c r="C9" s="53"/>
      <c r="D9" s="54"/>
    </row>
    <row r="10" spans="1:8" s="4" customFormat="1">
      <c r="A10" s="54">
        <v>1</v>
      </c>
      <c r="B10" s="53" t="s">
        <v>72</v>
      </c>
      <c r="C10" s="53">
        <v>260.7</v>
      </c>
      <c r="D10" s="54">
        <f>D8+C10</f>
        <v>9455.880000000001</v>
      </c>
    </row>
    <row r="11" spans="1:8" s="1" customFormat="1">
      <c r="A11" s="53"/>
      <c r="B11" s="53"/>
      <c r="C11" s="53"/>
      <c r="D11" s="53"/>
    </row>
    <row r="12" spans="1:8" s="1" customFormat="1">
      <c r="A12" s="53"/>
      <c r="B12" s="54"/>
      <c r="C12" s="54"/>
      <c r="D12" s="54"/>
    </row>
    <row r="13" spans="1:8" s="1" customFormat="1">
      <c r="A13" s="53"/>
      <c r="B13" s="54"/>
      <c r="C13" s="53"/>
      <c r="D13" s="53"/>
    </row>
    <row r="14" spans="1:8" s="1" customFormat="1">
      <c r="A14" s="53"/>
      <c r="B14" s="53"/>
      <c r="C14" s="53"/>
      <c r="D14" s="53"/>
    </row>
    <row r="15" spans="1:8" s="4" customFormat="1">
      <c r="A15" s="54"/>
      <c r="B15" s="54"/>
      <c r="C15" s="54"/>
      <c r="D15" s="54"/>
    </row>
    <row r="16" spans="1:8" s="1" customFormat="1">
      <c r="A16" s="53"/>
      <c r="B16" s="54"/>
      <c r="C16" s="53"/>
      <c r="D16" s="53"/>
    </row>
    <row r="17" spans="1:4" s="1" customFormat="1">
      <c r="A17" s="53"/>
      <c r="B17" s="53"/>
      <c r="C17" s="53"/>
      <c r="D17" s="53"/>
    </row>
    <row r="18" spans="1:4" s="1" customFormat="1">
      <c r="A18" s="53"/>
      <c r="B18" s="54"/>
      <c r="C18" s="54"/>
      <c r="D18" s="54"/>
    </row>
    <row r="19" spans="1:4" s="1" customFormat="1">
      <c r="A19" s="54"/>
      <c r="B19" s="54"/>
      <c r="C19" s="54"/>
      <c r="D19" s="54"/>
    </row>
    <row r="20" spans="1:4" s="1" customFormat="1" ht="15.75" customHeight="1">
      <c r="A20" s="53"/>
      <c r="B20" s="53"/>
      <c r="C20" s="53"/>
      <c r="D20" s="53"/>
    </row>
    <row r="21" spans="1:4" s="1" customFormat="1">
      <c r="A21" s="53"/>
      <c r="B21" s="54"/>
      <c r="C21" s="54"/>
      <c r="D21" s="54"/>
    </row>
    <row r="22" spans="1:4" s="1" customFormat="1">
      <c r="A22" s="53"/>
      <c r="B22" s="53"/>
      <c r="C22" s="54"/>
      <c r="D22" s="54"/>
    </row>
    <row r="23" spans="1:4">
      <c r="A23" s="55"/>
      <c r="B23" s="56"/>
      <c r="C23" s="55"/>
      <c r="D23" s="55"/>
    </row>
    <row r="24" spans="1:4">
      <c r="A24" s="55"/>
      <c r="B24" s="57"/>
      <c r="C24" s="55"/>
      <c r="D24" s="55"/>
    </row>
    <row r="25" spans="1:4">
      <c r="A25" s="55"/>
      <c r="B25" s="57"/>
      <c r="C25" s="55"/>
      <c r="D25" s="55"/>
    </row>
    <row r="26" spans="1:4">
      <c r="A26" s="55"/>
      <c r="B26" s="57"/>
      <c r="C26" s="55"/>
      <c r="D26" s="55"/>
    </row>
    <row r="27" spans="1:4">
      <c r="A27" s="55"/>
      <c r="B27" s="56"/>
      <c r="C27" s="58"/>
      <c r="D27" s="58"/>
    </row>
    <row r="28" spans="1:4">
      <c r="A28" s="55"/>
      <c r="B28" s="56"/>
      <c r="C28" s="55"/>
      <c r="D28" s="55"/>
    </row>
    <row r="29" spans="1:4">
      <c r="A29" s="55"/>
      <c r="B29" s="57"/>
      <c r="C29" s="55"/>
      <c r="D29" s="55"/>
    </row>
    <row r="30" spans="1:4">
      <c r="A30" s="43"/>
      <c r="B30" s="33"/>
      <c r="C30" s="14"/>
      <c r="D30" s="14"/>
    </row>
    <row r="31" spans="1:4">
      <c r="A31" s="47"/>
      <c r="B31" s="47"/>
      <c r="C31" s="47"/>
      <c r="D31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D11" sqref="D11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76" t="s">
        <v>59</v>
      </c>
      <c r="C1" s="76"/>
      <c r="D1" s="76"/>
    </row>
    <row r="2" spans="1:4" ht="15.75">
      <c r="A2" s="1"/>
      <c r="B2" s="2" t="s">
        <v>33</v>
      </c>
      <c r="C2" s="1"/>
      <c r="D2" s="1"/>
    </row>
    <row r="3" spans="1:4">
      <c r="A3" s="1"/>
      <c r="B3" s="74" t="s">
        <v>32</v>
      </c>
      <c r="C3" s="74"/>
      <c r="D3" s="74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8"/>
      <c r="B5" s="3" t="s">
        <v>2</v>
      </c>
      <c r="C5" s="8"/>
      <c r="D5" s="8"/>
    </row>
    <row r="6" spans="1:4">
      <c r="A6" s="53">
        <v>1</v>
      </c>
      <c r="B6" s="53" t="s">
        <v>69</v>
      </c>
      <c r="C6" s="53">
        <v>278.45999999999998</v>
      </c>
      <c r="D6" s="54">
        <v>278.45999999999998</v>
      </c>
    </row>
    <row r="7" spans="1:4">
      <c r="A7" s="54"/>
      <c r="B7" s="54" t="s">
        <v>15</v>
      </c>
      <c r="C7" s="54"/>
      <c r="D7" s="54"/>
    </row>
    <row r="8" spans="1:4" ht="30">
      <c r="A8" s="54">
        <v>1</v>
      </c>
      <c r="B8" s="53" t="s">
        <v>70</v>
      </c>
      <c r="C8" s="53">
        <v>1000</v>
      </c>
      <c r="D8" s="54"/>
    </row>
    <row r="9" spans="1:4">
      <c r="A9" s="53">
        <v>2</v>
      </c>
      <c r="B9" s="53" t="s">
        <v>71</v>
      </c>
      <c r="C9" s="53">
        <v>391.05</v>
      </c>
      <c r="D9" s="53"/>
    </row>
    <row r="10" spans="1:4">
      <c r="A10" s="53"/>
      <c r="B10" s="54" t="s">
        <v>65</v>
      </c>
      <c r="C10" s="54">
        <f>SUM(C8:C9)</f>
        <v>1391.05</v>
      </c>
      <c r="D10" s="54">
        <f>D6+C10</f>
        <v>1669.51</v>
      </c>
    </row>
    <row r="11" spans="1:4">
      <c r="A11" s="53"/>
      <c r="B11" s="54"/>
      <c r="C11" s="53"/>
      <c r="D11" s="53"/>
    </row>
    <row r="12" spans="1:4">
      <c r="A12" s="53"/>
      <c r="B12" s="53"/>
      <c r="C12" s="53"/>
      <c r="D12" s="54"/>
    </row>
    <row r="13" spans="1:4">
      <c r="A13" s="54"/>
      <c r="B13" s="53"/>
      <c r="C13" s="53"/>
      <c r="D13" s="54"/>
    </row>
    <row r="14" spans="1:4">
      <c r="A14" s="53"/>
      <c r="B14" s="53"/>
      <c r="C14" s="53"/>
      <c r="D14" s="53"/>
    </row>
    <row r="15" spans="1:4">
      <c r="A15" s="53"/>
      <c r="B15" s="54"/>
      <c r="C15" s="54"/>
      <c r="D15" s="54"/>
    </row>
    <row r="16" spans="1:4">
      <c r="A16" s="53"/>
      <c r="B16" s="54"/>
      <c r="C16" s="53"/>
      <c r="D16" s="53"/>
    </row>
    <row r="17" spans="1:4">
      <c r="A17" s="53"/>
      <c r="B17" s="53"/>
      <c r="C17" s="53"/>
      <c r="D17" s="53"/>
    </row>
    <row r="18" spans="1:4">
      <c r="A18" s="54"/>
      <c r="B18" s="54"/>
      <c r="C18" s="54"/>
      <c r="D18" s="54"/>
    </row>
    <row r="19" spans="1:4">
      <c r="A19" s="53"/>
      <c r="B19" s="54"/>
      <c r="C19" s="53"/>
      <c r="D19" s="53"/>
    </row>
    <row r="20" spans="1:4">
      <c r="A20" s="53"/>
      <c r="B20" s="53"/>
      <c r="C20" s="53"/>
      <c r="D20" s="53"/>
    </row>
    <row r="21" spans="1:4">
      <c r="A21" s="53"/>
      <c r="B21" s="54"/>
      <c r="C21" s="54"/>
      <c r="D21" s="54"/>
    </row>
    <row r="22" spans="1:4">
      <c r="A22" s="54"/>
      <c r="B22" s="54"/>
      <c r="C22" s="54"/>
      <c r="D22" s="54"/>
    </row>
    <row r="23" spans="1:4">
      <c r="A23" s="53"/>
      <c r="B23" s="53"/>
      <c r="C23" s="53"/>
      <c r="D23" s="53"/>
    </row>
    <row r="24" spans="1:4">
      <c r="A24" s="53"/>
      <c r="B24" s="54"/>
      <c r="C24" s="54"/>
      <c r="D24" s="54"/>
    </row>
    <row r="25" spans="1:4">
      <c r="A25" s="53"/>
      <c r="B25" s="53"/>
      <c r="C25" s="54"/>
      <c r="D25" s="54"/>
    </row>
    <row r="26" spans="1:4">
      <c r="A26" s="55"/>
      <c r="B26" s="56"/>
      <c r="C26" s="55"/>
      <c r="D26" s="55"/>
    </row>
    <row r="27" spans="1:4">
      <c r="A27" s="55"/>
      <c r="B27" s="57"/>
      <c r="C27" s="55"/>
      <c r="D27" s="55"/>
    </row>
    <row r="28" spans="1:4">
      <c r="A28" s="55"/>
      <c r="B28" s="57"/>
      <c r="C28" s="55"/>
      <c r="D28" s="55"/>
    </row>
    <row r="29" spans="1:4">
      <c r="A29" s="55"/>
      <c r="B29" s="57"/>
      <c r="C29" s="55"/>
      <c r="D29" s="55"/>
    </row>
    <row r="30" spans="1:4">
      <c r="A30" s="55"/>
      <c r="B30" s="56"/>
      <c r="C30" s="58"/>
      <c r="D30" s="58"/>
    </row>
    <row r="31" spans="1:4">
      <c r="A31" s="55"/>
      <c r="B31" s="56"/>
      <c r="C31" s="55"/>
      <c r="D31" s="55"/>
    </row>
    <row r="32" spans="1:4">
      <c r="A32" s="55"/>
      <c r="B32" s="57"/>
      <c r="C32" s="55"/>
      <c r="D32" s="55"/>
    </row>
    <row r="33" spans="1:4">
      <c r="A33" s="55"/>
      <c r="B33" s="56"/>
      <c r="C33" s="58"/>
      <c r="D33" s="58"/>
    </row>
    <row r="34" spans="1:4">
      <c r="A34" s="59"/>
      <c r="B34" s="59"/>
      <c r="C34" s="59"/>
      <c r="D34" s="59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  <row r="38" spans="1:4">
      <c r="A38" s="59"/>
      <c r="B38" s="59"/>
      <c r="C38" s="59"/>
      <c r="D38" s="59"/>
    </row>
    <row r="39" spans="1:4">
      <c r="A39" s="59"/>
      <c r="B39" s="59"/>
      <c r="C39" s="59"/>
      <c r="D39" s="5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6" sqref="B6:C7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8" t="s">
        <v>59</v>
      </c>
      <c r="C1" s="78"/>
      <c r="D1" s="78"/>
      <c r="E1" s="7"/>
      <c r="F1" s="7"/>
      <c r="G1" s="7"/>
      <c r="H1" s="7"/>
    </row>
    <row r="2" spans="1:8" ht="21.6" customHeight="1">
      <c r="A2" s="6"/>
      <c r="B2" s="77" t="s">
        <v>33</v>
      </c>
      <c r="C2" s="77"/>
      <c r="D2" s="77"/>
      <c r="E2" s="1"/>
      <c r="F2" s="1"/>
      <c r="G2" s="1"/>
      <c r="H2" s="1"/>
    </row>
    <row r="3" spans="1:8" ht="17.25" customHeight="1">
      <c r="A3" s="6"/>
      <c r="B3" s="78" t="s">
        <v>5</v>
      </c>
      <c r="C3" s="78"/>
      <c r="D3" s="78"/>
      <c r="E3" s="1"/>
      <c r="F3" s="1"/>
      <c r="G3" s="1"/>
      <c r="H3" s="1"/>
    </row>
    <row r="4" spans="1:8" ht="30">
      <c r="A4" s="40"/>
      <c r="B4" s="46" t="s">
        <v>0</v>
      </c>
      <c r="C4" s="40" t="s">
        <v>1</v>
      </c>
      <c r="D4" s="40" t="s">
        <v>28</v>
      </c>
      <c r="E4" s="1"/>
      <c r="F4" s="1"/>
      <c r="G4" s="1"/>
      <c r="H4" s="1"/>
    </row>
    <row r="5" spans="1:8">
      <c r="A5" s="54"/>
      <c r="B5" s="54" t="s">
        <v>10</v>
      </c>
      <c r="C5" s="54"/>
      <c r="D5" s="54"/>
      <c r="E5" s="1"/>
      <c r="F5" s="1"/>
      <c r="G5" s="1"/>
      <c r="H5" s="1"/>
    </row>
    <row r="6" spans="1:8">
      <c r="A6" s="53">
        <v>1</v>
      </c>
      <c r="B6" s="53" t="s">
        <v>63</v>
      </c>
      <c r="C6" s="61">
        <v>6430.49</v>
      </c>
      <c r="D6" s="54"/>
    </row>
    <row r="7" spans="1:8">
      <c r="A7" s="58"/>
      <c r="B7" s="55" t="s">
        <v>64</v>
      </c>
      <c r="C7" s="62">
        <v>2250</v>
      </c>
      <c r="D7" s="58"/>
    </row>
    <row r="8" spans="1:8">
      <c r="A8" s="55"/>
      <c r="B8" s="53" t="s">
        <v>65</v>
      </c>
      <c r="C8" s="62">
        <f>SUM(C6:C7)</f>
        <v>8680.49</v>
      </c>
      <c r="D8" s="63">
        <v>8680.49</v>
      </c>
    </row>
    <row r="9" spans="1:8">
      <c r="A9" s="64"/>
      <c r="B9" s="65"/>
      <c r="C9" s="55"/>
      <c r="D9" s="58"/>
    </row>
    <row r="10" spans="1:8">
      <c r="A10" s="66"/>
      <c r="B10" s="67"/>
      <c r="C10" s="68"/>
      <c r="D10" s="69"/>
    </row>
    <row r="11" spans="1:8">
      <c r="A11" s="55"/>
      <c r="B11" s="53"/>
      <c r="C11" s="55"/>
      <c r="D11" s="55"/>
    </row>
    <row r="12" spans="1:8">
      <c r="A12" s="55"/>
      <c r="B12" s="55"/>
      <c r="C12" s="55"/>
      <c r="D12" s="55"/>
    </row>
    <row r="13" spans="1:8">
      <c r="A13" s="55"/>
      <c r="B13" s="55"/>
      <c r="C13" s="55"/>
      <c r="D13" s="55"/>
    </row>
    <row r="14" spans="1:8">
      <c r="A14" s="55"/>
      <c r="B14" s="58"/>
      <c r="C14" s="58"/>
      <c r="D14" s="58"/>
    </row>
    <row r="15" spans="1:8">
      <c r="A15" s="55"/>
      <c r="B15" s="58"/>
      <c r="C15" s="55"/>
      <c r="D15" s="55"/>
    </row>
    <row r="16" spans="1:8">
      <c r="A16" s="55"/>
      <c r="B16" s="70"/>
      <c r="C16" s="55"/>
      <c r="D16" s="55"/>
    </row>
    <row r="17" spans="1:4">
      <c r="A17" s="55"/>
      <c r="B17" s="55"/>
      <c r="C17" s="55"/>
      <c r="D17" s="55"/>
    </row>
    <row r="18" spans="1:4">
      <c r="A18" s="55"/>
      <c r="B18" s="58"/>
      <c r="C18" s="58"/>
      <c r="D18" s="58"/>
    </row>
    <row r="19" spans="1:4">
      <c r="A19" s="55"/>
      <c r="B19" s="58"/>
      <c r="C19" s="55"/>
      <c r="D19" s="55"/>
    </row>
    <row r="20" spans="1:4">
      <c r="A20" s="55"/>
      <c r="B20" s="57"/>
      <c r="C20" s="55"/>
      <c r="D20" s="55"/>
    </row>
    <row r="21" spans="1:4">
      <c r="A21" s="55"/>
      <c r="B21" s="53"/>
      <c r="C21" s="55"/>
      <c r="D21" s="55"/>
    </row>
    <row r="22" spans="1:4">
      <c r="A22" s="55"/>
      <c r="B22" s="58"/>
      <c r="C22" s="58"/>
      <c r="D22" s="58"/>
    </row>
    <row r="23" spans="1:4">
      <c r="A23" s="55"/>
      <c r="B23" s="71"/>
      <c r="C23" s="55"/>
      <c r="D23" s="55"/>
    </row>
    <row r="24" spans="1:4">
      <c r="A24" s="55"/>
      <c r="B24" s="57"/>
      <c r="C24" s="55"/>
      <c r="D24" s="55"/>
    </row>
    <row r="25" spans="1:4">
      <c r="A25" s="55"/>
      <c r="B25" s="53"/>
      <c r="C25" s="55"/>
      <c r="D25" s="58"/>
    </row>
    <row r="26" spans="1:4">
      <c r="A26" s="55"/>
      <c r="B26" s="71"/>
      <c r="C26" s="58"/>
      <c r="D26" s="58"/>
    </row>
    <row r="27" spans="1:4">
      <c r="A27" s="55"/>
      <c r="B27" s="72"/>
      <c r="C27" s="55"/>
      <c r="D27" s="55"/>
    </row>
    <row r="28" spans="1:4">
      <c r="A28" s="55"/>
      <c r="B28" s="71"/>
      <c r="C28" s="58"/>
      <c r="D28" s="58"/>
    </row>
    <row r="29" spans="1:4">
      <c r="A29" s="55"/>
      <c r="B29" s="71"/>
      <c r="C29" s="55"/>
      <c r="D29" s="55"/>
    </row>
    <row r="30" spans="1:4">
      <c r="A30" s="55"/>
      <c r="B30" s="72"/>
      <c r="C30" s="55"/>
      <c r="D30" s="55"/>
    </row>
    <row r="31" spans="1:4">
      <c r="A31" s="55"/>
      <c r="B31" s="71"/>
      <c r="C31" s="58"/>
      <c r="D31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C17" sqref="C17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78" t="s">
        <v>59</v>
      </c>
      <c r="C1" s="78"/>
      <c r="D1" s="78"/>
    </row>
    <row r="2" spans="1:4" ht="15.75">
      <c r="A2" s="6"/>
      <c r="B2" s="77" t="s">
        <v>33</v>
      </c>
      <c r="C2" s="77"/>
      <c r="D2" s="77"/>
    </row>
    <row r="3" spans="1:4" ht="15.75">
      <c r="A3" s="6"/>
      <c r="B3" s="78" t="s">
        <v>36</v>
      </c>
      <c r="C3" s="78"/>
      <c r="D3" s="78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10"/>
      <c r="B5" s="10" t="s">
        <v>2</v>
      </c>
      <c r="C5" s="10">
        <v>0</v>
      </c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0"/>
      <c r="C8" s="18"/>
      <c r="D8" s="19"/>
    </row>
    <row r="9" spans="1:4">
      <c r="A9" s="41"/>
      <c r="B9" s="42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1" sqref="B1:D1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8" t="s">
        <v>60</v>
      </c>
      <c r="C1" s="78"/>
      <c r="D1" s="78"/>
      <c r="E1" s="7"/>
      <c r="F1" s="7"/>
      <c r="G1" s="7"/>
      <c r="H1" s="7"/>
    </row>
    <row r="2" spans="1:8" ht="15.75">
      <c r="A2" s="6"/>
      <c r="B2" s="77" t="s">
        <v>33</v>
      </c>
      <c r="C2" s="77"/>
      <c r="D2" s="77"/>
      <c r="E2" s="1"/>
      <c r="F2" s="1"/>
      <c r="G2" s="1"/>
      <c r="H2" s="1"/>
    </row>
    <row r="3" spans="1:8" ht="15.75">
      <c r="A3" s="6"/>
      <c r="B3" s="78" t="s">
        <v>6</v>
      </c>
      <c r="C3" s="78"/>
      <c r="D3" s="7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8"/>
      <c r="B5" s="10"/>
      <c r="C5" s="10"/>
      <c r="D5" s="8"/>
      <c r="E5" s="1"/>
      <c r="F5" s="1"/>
      <c r="G5" s="1"/>
      <c r="H5" s="1"/>
    </row>
    <row r="6" spans="1:8" s="1" customFormat="1">
      <c r="A6" s="13">
        <v>1</v>
      </c>
      <c r="B6" s="13"/>
      <c r="C6" s="13"/>
      <c r="D6" s="13"/>
    </row>
    <row r="7" spans="1:8" s="5" customFormat="1">
      <c r="A7" s="14"/>
      <c r="B7" s="14"/>
      <c r="C7" s="14"/>
      <c r="D7" s="14"/>
    </row>
    <row r="8" spans="1:8">
      <c r="A8" s="15"/>
      <c r="B8" s="3"/>
      <c r="C8" s="15"/>
      <c r="D8" s="15"/>
    </row>
    <row r="9" spans="1:8">
      <c r="A9" s="15"/>
      <c r="B9" s="13"/>
      <c r="C9" s="15"/>
      <c r="D9" s="15"/>
    </row>
    <row r="10" spans="1:8" s="5" customFormat="1">
      <c r="A10" s="43"/>
      <c r="B10" s="40"/>
      <c r="C10" s="43"/>
      <c r="D10" s="14"/>
    </row>
    <row r="11" spans="1:8">
      <c r="A11" s="43"/>
      <c r="B11" s="40"/>
      <c r="C11" s="43"/>
      <c r="D11" s="14"/>
    </row>
    <row r="12" spans="1:8">
      <c r="A12" s="14"/>
      <c r="B12" s="3"/>
      <c r="C12" s="14"/>
      <c r="D12" s="14"/>
    </row>
    <row r="13" spans="1:8">
      <c r="A13" s="14"/>
      <c r="B13" s="3"/>
      <c r="C13" s="14"/>
      <c r="D13" s="14"/>
    </row>
    <row r="14" spans="1:8">
      <c r="A14" s="15"/>
      <c r="B14" s="13"/>
      <c r="C14" s="15"/>
      <c r="D14" s="15"/>
    </row>
    <row r="15" spans="1:8">
      <c r="A15" s="15"/>
      <c r="B15" s="3"/>
      <c r="C15" s="14"/>
      <c r="D15" s="14"/>
    </row>
    <row r="16" spans="1:8">
      <c r="A16" s="15"/>
      <c r="B16" s="3"/>
      <c r="C16" s="15"/>
      <c r="D16" s="15"/>
    </row>
    <row r="17" spans="1:4">
      <c r="A17" s="15"/>
      <c r="B17" s="40"/>
      <c r="C17" s="15"/>
      <c r="D17" s="15"/>
    </row>
    <row r="18" spans="1:4">
      <c r="A18" s="15"/>
      <c r="B18" s="3"/>
      <c r="C18" s="14"/>
      <c r="D18" s="14"/>
    </row>
    <row r="19" spans="1:4">
      <c r="A19" s="15"/>
      <c r="B19" s="3"/>
      <c r="C19" s="14"/>
      <c r="D19" s="14"/>
    </row>
    <row r="20" spans="1:4">
      <c r="A20" s="15"/>
      <c r="B20" s="40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3"/>
      <c r="C22" s="14"/>
      <c r="D22" s="14"/>
    </row>
    <row r="23" spans="1:4">
      <c r="A23" s="15"/>
      <c r="B23" s="33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3"/>
      <c r="C25" s="14"/>
      <c r="D25" s="14"/>
    </row>
    <row r="26" spans="1:4">
      <c r="A26" s="15"/>
      <c r="B26" s="33"/>
      <c r="C26" s="15"/>
      <c r="D26" s="15"/>
    </row>
    <row r="27" spans="1:4">
      <c r="A27" s="15"/>
      <c r="B27" s="24"/>
      <c r="C27" s="15"/>
      <c r="D27" s="15"/>
    </row>
    <row r="28" spans="1:4">
      <c r="A28" s="15"/>
      <c r="B28" s="33"/>
      <c r="C28" s="14"/>
      <c r="D28" s="14"/>
    </row>
    <row r="29" spans="1:4">
      <c r="A29" s="15"/>
      <c r="B29" s="33"/>
      <c r="C29" s="15"/>
      <c r="D29" s="15"/>
    </row>
    <row r="30" spans="1:4">
      <c r="A30" s="15"/>
      <c r="B30" s="26"/>
      <c r="C30" s="43"/>
      <c r="D30" s="14"/>
    </row>
    <row r="31" spans="1:4">
      <c r="A31" s="15"/>
      <c r="B31" s="33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L16" sqref="L16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>
      <c r="A2" s="7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7</v>
      </c>
      <c r="D3" s="35" t="s">
        <v>3</v>
      </c>
      <c r="E3" s="35" t="s">
        <v>9</v>
      </c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35" t="s">
        <v>15</v>
      </c>
      <c r="L3" s="35" t="s">
        <v>16</v>
      </c>
      <c r="M3" s="35" t="s">
        <v>17</v>
      </c>
      <c r="N3" s="29" t="s">
        <v>18</v>
      </c>
    </row>
    <row r="4" spans="1:14" ht="39.75" customHeight="1">
      <c r="A4" s="36" t="s">
        <v>30</v>
      </c>
      <c r="B4" s="30">
        <f>B5+B6+B7+B8</f>
        <v>2442.6800000000003</v>
      </c>
      <c r="C4" s="30">
        <f t="shared" ref="C4:M4" si="0">C5+C6+C7+C8</f>
        <v>2461.8200000000002</v>
      </c>
      <c r="D4" s="30">
        <f t="shared" si="0"/>
        <v>2533.09</v>
      </c>
      <c r="E4" s="30">
        <f t="shared" si="0"/>
        <v>2446.75</v>
      </c>
      <c r="F4" s="30">
        <f t="shared" si="0"/>
        <v>2415.08</v>
      </c>
      <c r="G4" s="30">
        <f t="shared" si="0"/>
        <v>2295.66</v>
      </c>
      <c r="H4" s="30">
        <f t="shared" si="0"/>
        <v>2295.66</v>
      </c>
      <c r="I4" s="30">
        <f t="shared" si="0"/>
        <v>2295.66</v>
      </c>
      <c r="J4" s="30">
        <f t="shared" si="0"/>
        <v>2295.66</v>
      </c>
      <c r="K4" s="30">
        <f t="shared" si="0"/>
        <v>2255.1999999999998</v>
      </c>
      <c r="L4" s="30">
        <f t="shared" si="0"/>
        <v>2255.1999999999998</v>
      </c>
      <c r="M4" s="30">
        <f t="shared" si="0"/>
        <v>2255.1999999999998</v>
      </c>
      <c r="N4" s="30">
        <f t="shared" ref="N4:N24" si="1">SUM(B4:M4)</f>
        <v>28247.66</v>
      </c>
    </row>
    <row r="5" spans="1:14" ht="39" customHeight="1">
      <c r="A5" s="36" t="s">
        <v>19</v>
      </c>
      <c r="B5" s="31">
        <v>1065.24</v>
      </c>
      <c r="C5" s="31">
        <v>1065.24</v>
      </c>
      <c r="D5" s="31">
        <v>1065.24</v>
      </c>
      <c r="E5" s="31">
        <v>1065.24</v>
      </c>
      <c r="F5" s="31">
        <v>1065.24</v>
      </c>
      <c r="G5" s="31">
        <v>1065.24</v>
      </c>
      <c r="H5" s="31">
        <v>1065.24</v>
      </c>
      <c r="I5" s="31">
        <v>1065.24</v>
      </c>
      <c r="J5" s="31">
        <v>1065.24</v>
      </c>
      <c r="K5" s="31">
        <v>1213.56</v>
      </c>
      <c r="L5" s="31">
        <v>1213.56</v>
      </c>
      <c r="M5" s="31">
        <v>1213.56</v>
      </c>
      <c r="N5" s="31">
        <f t="shared" si="1"/>
        <v>13227.839999999998</v>
      </c>
    </row>
    <row r="6" spans="1:14" ht="60" customHeight="1">
      <c r="A6" s="36" t="s">
        <v>39</v>
      </c>
      <c r="B6" s="31">
        <v>147.02000000000001</v>
      </c>
      <c r="C6" s="31">
        <v>166.16</v>
      </c>
      <c r="D6" s="31">
        <v>237.43</v>
      </c>
      <c r="E6" s="31">
        <v>151.09</v>
      </c>
      <c r="F6" s="31">
        <v>119.42</v>
      </c>
      <c r="G6" s="31"/>
      <c r="H6" s="31"/>
      <c r="I6" s="31"/>
      <c r="J6" s="31"/>
      <c r="K6" s="31"/>
      <c r="L6" s="31"/>
      <c r="M6" s="31"/>
      <c r="N6" s="31">
        <f t="shared" si="1"/>
        <v>821.12</v>
      </c>
    </row>
    <row r="7" spans="1:14" ht="44.25" customHeight="1">
      <c r="A7" s="36" t="s">
        <v>40</v>
      </c>
      <c r="B7" s="31">
        <v>1230.42</v>
      </c>
      <c r="C7" s="31">
        <v>1230.42</v>
      </c>
      <c r="D7" s="31">
        <v>1230.42</v>
      </c>
      <c r="E7" s="31">
        <v>1230.42</v>
      </c>
      <c r="F7" s="31">
        <v>1230.42</v>
      </c>
      <c r="G7" s="31">
        <v>1230.42</v>
      </c>
      <c r="H7" s="31">
        <v>1230.42</v>
      </c>
      <c r="I7" s="31">
        <v>1230.42</v>
      </c>
      <c r="J7" s="31">
        <v>1230.42</v>
      </c>
      <c r="K7" s="31">
        <v>1041.6400000000001</v>
      </c>
      <c r="L7" s="31">
        <v>1041.6400000000001</v>
      </c>
      <c r="M7" s="31">
        <v>1041.6400000000001</v>
      </c>
      <c r="N7" s="31">
        <f>SUM(B7:M7)</f>
        <v>14198.699999999999</v>
      </c>
    </row>
    <row r="8" spans="1:14" ht="44.25" customHeight="1">
      <c r="A8" s="36" t="s">
        <v>37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0</v>
      </c>
    </row>
    <row r="9" spans="1:14" ht="36" customHeight="1">
      <c r="A9" s="37" t="s">
        <v>20</v>
      </c>
      <c r="B9" s="30">
        <f>B10+B11+B12+B13</f>
        <v>278.45999999999998</v>
      </c>
      <c r="C9" s="30">
        <f t="shared" ref="C9:M9" si="2">C10+C11+C12+C13</f>
        <v>0</v>
      </c>
      <c r="D9" s="30">
        <f t="shared" si="2"/>
        <v>0</v>
      </c>
      <c r="E9" s="30">
        <f t="shared" si="2"/>
        <v>5196.59</v>
      </c>
      <c r="F9" s="30">
        <f t="shared" si="2"/>
        <v>0</v>
      </c>
      <c r="G9" s="30">
        <f t="shared" si="2"/>
        <v>0</v>
      </c>
      <c r="H9" s="30">
        <f t="shared" si="2"/>
        <v>3422.18</v>
      </c>
      <c r="I9" s="30">
        <f t="shared" si="2"/>
        <v>6808.86</v>
      </c>
      <c r="J9" s="30">
        <f t="shared" si="2"/>
        <v>260.7</v>
      </c>
      <c r="K9" s="30">
        <f t="shared" si="2"/>
        <v>1908.98</v>
      </c>
      <c r="L9" s="30">
        <f t="shared" si="2"/>
        <v>6416.2699999999995</v>
      </c>
      <c r="M9" s="30">
        <f t="shared" si="2"/>
        <v>0</v>
      </c>
      <c r="N9" s="30">
        <f t="shared" si="1"/>
        <v>24292.04</v>
      </c>
    </row>
    <row r="10" spans="1:14" ht="40.5" customHeight="1">
      <c r="A10" s="36" t="s">
        <v>21</v>
      </c>
      <c r="B10" s="31"/>
      <c r="C10" s="31"/>
      <c r="D10" s="31"/>
      <c r="E10" s="31">
        <v>5196.59</v>
      </c>
      <c r="F10" s="31"/>
      <c r="G10" s="31"/>
      <c r="H10" s="31"/>
      <c r="I10" s="31"/>
      <c r="J10" s="31">
        <v>260.7</v>
      </c>
      <c r="K10" s="31"/>
      <c r="L10" s="31">
        <v>6155.57</v>
      </c>
      <c r="M10" s="31"/>
      <c r="N10" s="31">
        <f t="shared" si="1"/>
        <v>11612.86</v>
      </c>
    </row>
    <row r="11" spans="1:14" ht="45.75" customHeight="1">
      <c r="A11" s="36" t="s">
        <v>22</v>
      </c>
      <c r="B11" s="32"/>
      <c r="C11" s="31"/>
      <c r="D11" s="31"/>
      <c r="E11" s="31"/>
      <c r="F11" s="31"/>
      <c r="G11" s="31"/>
      <c r="H11" s="31">
        <v>3422.18</v>
      </c>
      <c r="I11" s="31">
        <v>5773</v>
      </c>
      <c r="J11" s="31"/>
      <c r="K11" s="31"/>
      <c r="L11" s="31">
        <v>260.7</v>
      </c>
      <c r="M11" s="31"/>
      <c r="N11" s="30">
        <f t="shared" si="1"/>
        <v>9455.880000000001</v>
      </c>
    </row>
    <row r="12" spans="1:14" ht="45.75" customHeight="1">
      <c r="A12" s="45" t="s">
        <v>34</v>
      </c>
      <c r="B12" s="32">
        <v>278.45999999999998</v>
      </c>
      <c r="C12" s="31"/>
      <c r="D12" s="31"/>
      <c r="E12" s="31"/>
      <c r="F12" s="31"/>
      <c r="G12" s="31"/>
      <c r="H12" s="31"/>
      <c r="I12" s="31"/>
      <c r="J12" s="31"/>
      <c r="K12" s="31">
        <v>1391.05</v>
      </c>
      <c r="L12" s="31"/>
      <c r="M12" s="31"/>
      <c r="N12" s="30">
        <f t="shared" si="1"/>
        <v>1669.51</v>
      </c>
    </row>
    <row r="13" spans="1:14" ht="21.75" customHeight="1">
      <c r="A13" s="36" t="s">
        <v>23</v>
      </c>
      <c r="B13" s="31"/>
      <c r="C13" s="31"/>
      <c r="D13" s="31"/>
      <c r="E13" s="31"/>
      <c r="F13" s="31"/>
      <c r="G13" s="31"/>
      <c r="H13" s="31"/>
      <c r="I13" s="31">
        <v>1035.8599999999999</v>
      </c>
      <c r="J13" s="31"/>
      <c r="K13" s="31">
        <v>517.92999999999995</v>
      </c>
      <c r="L13" s="31"/>
      <c r="M13" s="31"/>
      <c r="N13" s="31">
        <f t="shared" si="1"/>
        <v>1553.79</v>
      </c>
    </row>
    <row r="14" spans="1:14" ht="23.25" customHeight="1">
      <c r="A14" s="37" t="s">
        <v>24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8680.49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1"/>
        <v>8680.49</v>
      </c>
    </row>
    <row r="15" spans="1:14" ht="42" customHeight="1">
      <c r="A15" s="36" t="s">
        <v>25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>
      <c r="A16" s="36" t="s">
        <v>26</v>
      </c>
      <c r="B16" s="31"/>
      <c r="C16" s="31"/>
      <c r="D16" s="31"/>
      <c r="E16" s="31"/>
      <c r="F16" s="31">
        <v>8680.49</v>
      </c>
      <c r="G16" s="31"/>
      <c r="H16" s="31"/>
      <c r="I16" s="31"/>
      <c r="J16" s="31"/>
      <c r="K16" s="31"/>
      <c r="L16" s="31"/>
      <c r="M16" s="31"/>
      <c r="N16" s="31">
        <f t="shared" si="1"/>
        <v>8680.49</v>
      </c>
    </row>
    <row r="17" spans="1:14" ht="40.5" customHeight="1">
      <c r="A17" s="45" t="s">
        <v>35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51" t="s">
        <v>50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1"/>
        <v>0</v>
      </c>
    </row>
    <row r="19" spans="1:14" ht="40.5" customHeight="1">
      <c r="A19" s="37" t="s">
        <v>54</v>
      </c>
      <c r="B19" s="30">
        <f>B20+B21+B22</f>
        <v>-365.2</v>
      </c>
      <c r="C19" s="30">
        <f t="shared" ref="C19:M19" si="4">C20+C21+C22</f>
        <v>-226.32</v>
      </c>
      <c r="D19" s="30">
        <f t="shared" si="4"/>
        <v>-337.98</v>
      </c>
      <c r="E19" s="30">
        <f t="shared" si="4"/>
        <v>153.01</v>
      </c>
      <c r="F19" s="30">
        <f t="shared" si="4"/>
        <v>427.95000000000005</v>
      </c>
      <c r="G19" s="30">
        <f t="shared" si="4"/>
        <v>-1943</v>
      </c>
      <c r="H19" s="30">
        <f t="shared" si="4"/>
        <v>2034.58</v>
      </c>
      <c r="I19" s="30">
        <f t="shared" si="4"/>
        <v>296.98</v>
      </c>
      <c r="J19" s="30">
        <f t="shared" si="4"/>
        <v>-333.91999999999996</v>
      </c>
      <c r="K19" s="30">
        <f t="shared" si="4"/>
        <v>381.57999999999993</v>
      </c>
      <c r="L19" s="30">
        <f t="shared" si="4"/>
        <v>-85.82</v>
      </c>
      <c r="M19" s="30">
        <f t="shared" si="4"/>
        <v>-704.42000000000007</v>
      </c>
      <c r="N19" s="30">
        <f t="shared" ref="N19:N23" si="5">SUM(B19:M19)</f>
        <v>-702.56000000000017</v>
      </c>
    </row>
    <row r="20" spans="1:14" ht="40.5" customHeight="1">
      <c r="A20" s="36" t="s">
        <v>55</v>
      </c>
      <c r="B20" s="31">
        <v>-290.88</v>
      </c>
      <c r="C20" s="31">
        <v>-254.52</v>
      </c>
      <c r="D20" s="31">
        <v>-279.97000000000003</v>
      </c>
      <c r="E20" s="31">
        <v>33.94</v>
      </c>
      <c r="F20" s="31">
        <v>33.94</v>
      </c>
      <c r="G20" s="31">
        <v>-60.6</v>
      </c>
      <c r="H20" s="31">
        <v>-15</v>
      </c>
      <c r="I20" s="31">
        <v>-15</v>
      </c>
      <c r="J20" s="31">
        <v>-115.5</v>
      </c>
      <c r="K20" s="31">
        <v>-240</v>
      </c>
      <c r="L20" s="31">
        <v>-165</v>
      </c>
      <c r="M20" s="31">
        <v>90</v>
      </c>
      <c r="N20" s="31">
        <f t="shared" si="5"/>
        <v>-1278.5900000000001</v>
      </c>
    </row>
    <row r="21" spans="1:14" ht="40.5" customHeight="1">
      <c r="A21" s="36" t="s">
        <v>56</v>
      </c>
      <c r="B21" s="31">
        <v>88.78</v>
      </c>
      <c r="C21" s="31">
        <v>88.78</v>
      </c>
      <c r="D21" s="31">
        <v>88.78</v>
      </c>
      <c r="E21" s="31">
        <v>88.78</v>
      </c>
      <c r="F21" s="31">
        <v>88.78</v>
      </c>
      <c r="G21" s="31">
        <v>88.78</v>
      </c>
      <c r="H21" s="31">
        <v>88.78</v>
      </c>
      <c r="I21" s="31">
        <v>88.78</v>
      </c>
      <c r="J21" s="31">
        <v>88.78</v>
      </c>
      <c r="K21" s="31">
        <v>88.78</v>
      </c>
      <c r="L21" s="31">
        <v>88.78</v>
      </c>
      <c r="M21" s="31">
        <v>88.78</v>
      </c>
      <c r="N21" s="31">
        <f t="shared" si="5"/>
        <v>1065.3599999999999</v>
      </c>
    </row>
    <row r="22" spans="1:14" ht="40.5" customHeight="1">
      <c r="A22" s="45" t="s">
        <v>57</v>
      </c>
      <c r="B22" s="31">
        <v>-163.1</v>
      </c>
      <c r="C22" s="31">
        <v>-60.58</v>
      </c>
      <c r="D22" s="31">
        <v>-146.79</v>
      </c>
      <c r="E22" s="31">
        <v>30.29</v>
      </c>
      <c r="F22" s="31">
        <v>305.23</v>
      </c>
      <c r="G22" s="31">
        <v>-1971.18</v>
      </c>
      <c r="H22" s="31">
        <v>1960.8</v>
      </c>
      <c r="I22" s="31">
        <v>223.2</v>
      </c>
      <c r="J22" s="31">
        <v>-307.2</v>
      </c>
      <c r="K22" s="31">
        <v>532.79999999999995</v>
      </c>
      <c r="L22" s="31">
        <v>-9.6</v>
      </c>
      <c r="M22" s="31">
        <v>-883.2</v>
      </c>
      <c r="N22" s="31">
        <f t="shared" si="5"/>
        <v>-489.33000000000027</v>
      </c>
    </row>
    <row r="23" spans="1:14" ht="40.5" customHeight="1">
      <c r="A23" s="51" t="s">
        <v>58</v>
      </c>
      <c r="B23" s="30">
        <v>596.48</v>
      </c>
      <c r="C23" s="30">
        <v>596.48</v>
      </c>
      <c r="D23" s="30">
        <v>596.48</v>
      </c>
      <c r="E23" s="30">
        <v>596.48</v>
      </c>
      <c r="F23" s="30">
        <v>596.48</v>
      </c>
      <c r="G23" s="30">
        <v>596.48</v>
      </c>
      <c r="H23" s="30"/>
      <c r="I23" s="30"/>
      <c r="J23" s="30"/>
      <c r="K23" s="30"/>
      <c r="L23" s="30"/>
      <c r="M23" s="30"/>
      <c r="N23" s="30">
        <f t="shared" si="5"/>
        <v>3578.88</v>
      </c>
    </row>
    <row r="24" spans="1:14" ht="39.75" customHeight="1">
      <c r="A24" s="37" t="s">
        <v>51</v>
      </c>
      <c r="B24" s="30">
        <v>1297.8399999999999</v>
      </c>
      <c r="C24" s="30">
        <v>1297.8399999999999</v>
      </c>
      <c r="D24" s="30">
        <v>1297.8399999999999</v>
      </c>
      <c r="E24" s="30">
        <v>1297.8399999999999</v>
      </c>
      <c r="F24" s="30">
        <v>1297.8399999999999</v>
      </c>
      <c r="G24" s="30">
        <v>1297.8399999999999</v>
      </c>
      <c r="H24" s="30">
        <v>1297.8399999999999</v>
      </c>
      <c r="I24" s="30">
        <v>1297.8399999999999</v>
      </c>
      <c r="J24" s="30">
        <v>1297.8399999999999</v>
      </c>
      <c r="K24" s="30">
        <v>1297.8399999999999</v>
      </c>
      <c r="L24" s="73">
        <v>1297.8399999999999</v>
      </c>
      <c r="M24" s="30">
        <v>1297.8399999999999</v>
      </c>
      <c r="N24" s="30">
        <f t="shared" si="1"/>
        <v>15574.08</v>
      </c>
    </row>
    <row r="25" spans="1:14" ht="22.5" customHeight="1">
      <c r="A25" s="37" t="s">
        <v>27</v>
      </c>
      <c r="B25" s="30">
        <f t="shared" ref="B25:M25" si="6">B4+B9+B14+B24+B18+B19+B23</f>
        <v>4250.26</v>
      </c>
      <c r="C25" s="30">
        <f t="shared" si="6"/>
        <v>4129.82</v>
      </c>
      <c r="D25" s="30">
        <f t="shared" si="6"/>
        <v>4089.4300000000003</v>
      </c>
      <c r="E25" s="30">
        <f t="shared" si="6"/>
        <v>9690.67</v>
      </c>
      <c r="F25" s="30">
        <f t="shared" si="6"/>
        <v>13417.84</v>
      </c>
      <c r="G25" s="30">
        <f t="shared" si="6"/>
        <v>2246.98</v>
      </c>
      <c r="H25" s="30">
        <f t="shared" si="6"/>
        <v>9050.26</v>
      </c>
      <c r="I25" s="30">
        <f t="shared" si="6"/>
        <v>10699.34</v>
      </c>
      <c r="J25" s="30">
        <f t="shared" si="6"/>
        <v>3520.2799999999997</v>
      </c>
      <c r="K25" s="30">
        <f t="shared" si="6"/>
        <v>5843.6</v>
      </c>
      <c r="L25" s="30">
        <f t="shared" si="6"/>
        <v>9883.49</v>
      </c>
      <c r="M25" s="30">
        <f t="shared" si="6"/>
        <v>2848.62</v>
      </c>
      <c r="N25" s="30">
        <f>N4+N9+N14+N24+N18+N19+N23</f>
        <v>79670.59</v>
      </c>
    </row>
    <row r="26" spans="1:14" ht="15.75">
      <c r="A26" s="80"/>
      <c r="B26" s="80"/>
      <c r="C26" s="80"/>
      <c r="D26" s="38"/>
      <c r="E26" s="38"/>
      <c r="F26" s="38"/>
      <c r="G26" s="38"/>
      <c r="H26" s="38"/>
      <c r="I26" s="38"/>
      <c r="J26" s="38"/>
      <c r="K26" s="38"/>
      <c r="L26" s="81" t="s">
        <v>31</v>
      </c>
      <c r="M26" s="81"/>
      <c r="N26" s="81"/>
    </row>
    <row r="27" spans="1:14" ht="15.7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>
      <c r="A28" s="80" t="s">
        <v>29</v>
      </c>
      <c r="B28" s="80"/>
      <c r="C28" s="80"/>
      <c r="D28" s="38"/>
      <c r="E28" s="38"/>
      <c r="F28" s="38"/>
      <c r="G28" s="38"/>
      <c r="H28" s="38"/>
      <c r="I28" s="38"/>
      <c r="J28" s="38"/>
      <c r="K28" s="38"/>
      <c r="L28" s="81" t="s">
        <v>38</v>
      </c>
      <c r="M28" s="81"/>
      <c r="N28" s="81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18" sqref="C18:D18"/>
    </sheetView>
  </sheetViews>
  <sheetFormatPr defaultRowHeight="15"/>
  <cols>
    <col min="1" max="1" width="4.5703125" customWidth="1"/>
    <col min="2" max="2" width="6.5703125" customWidth="1"/>
    <col min="3" max="3" width="45.7109375" customWidth="1"/>
    <col min="4" max="4" width="14.42578125" customWidth="1"/>
    <col min="5" max="5" width="13.85546875" customWidth="1"/>
  </cols>
  <sheetData>
    <row r="1" spans="1:5" ht="15.75">
      <c r="B1" s="52" t="s">
        <v>53</v>
      </c>
      <c r="C1" s="52"/>
    </row>
    <row r="2" spans="1:5">
      <c r="C2" t="s">
        <v>33</v>
      </c>
    </row>
    <row r="3" spans="1:5">
      <c r="B3" t="s">
        <v>41</v>
      </c>
    </row>
    <row r="4" spans="1:5">
      <c r="A4" s="49" t="s">
        <v>42</v>
      </c>
      <c r="B4" s="49" t="s">
        <v>42</v>
      </c>
      <c r="C4" s="49"/>
      <c r="D4" s="49" t="s">
        <v>43</v>
      </c>
      <c r="E4" s="49" t="s">
        <v>44</v>
      </c>
    </row>
    <row r="5" spans="1:5">
      <c r="A5" s="50" t="s">
        <v>45</v>
      </c>
      <c r="B5" s="50" t="s">
        <v>46</v>
      </c>
      <c r="C5" s="50" t="s">
        <v>47</v>
      </c>
      <c r="D5" s="50" t="s">
        <v>48</v>
      </c>
      <c r="E5" s="50" t="s">
        <v>49</v>
      </c>
    </row>
    <row r="6" spans="1:5">
      <c r="A6" s="41">
        <v>1</v>
      </c>
      <c r="B6" s="41"/>
      <c r="C6" s="15"/>
      <c r="D6" s="48"/>
      <c r="E6" s="41"/>
    </row>
    <row r="7" spans="1:5">
      <c r="A7" s="41">
        <v>2</v>
      </c>
      <c r="B7" s="41"/>
      <c r="C7" s="15"/>
      <c r="D7" s="48"/>
      <c r="E7" s="41"/>
    </row>
    <row r="8" spans="1:5">
      <c r="A8" s="41">
        <v>3</v>
      </c>
      <c r="B8" s="41"/>
      <c r="C8" s="15"/>
      <c r="D8" s="48"/>
      <c r="E8" s="41"/>
    </row>
    <row r="9" spans="1:5">
      <c r="A9" s="41">
        <v>4</v>
      </c>
      <c r="B9" s="41"/>
      <c r="C9" s="15"/>
      <c r="D9" s="48"/>
      <c r="E9" s="41"/>
    </row>
    <row r="10" spans="1:5">
      <c r="A10" s="41">
        <v>5</v>
      </c>
      <c r="B10" s="41"/>
      <c r="C10" s="15"/>
      <c r="D10" s="41"/>
      <c r="E10" s="41"/>
    </row>
    <row r="11" spans="1:5">
      <c r="A11" s="41">
        <v>6</v>
      </c>
      <c r="B11" s="41"/>
      <c r="C11" s="15"/>
      <c r="D11" s="41"/>
      <c r="E11" s="41"/>
    </row>
    <row r="12" spans="1:5">
      <c r="A12" s="41">
        <v>7</v>
      </c>
      <c r="B12" s="41"/>
      <c r="C12" s="15"/>
      <c r="D12" s="41"/>
      <c r="E12" s="41"/>
    </row>
    <row r="13" spans="1:5">
      <c r="A13" s="41">
        <v>8</v>
      </c>
      <c r="B13" s="41"/>
      <c r="C13" s="15"/>
      <c r="D13" s="41"/>
      <c r="E13" s="41"/>
    </row>
    <row r="14" spans="1:5">
      <c r="A14" s="41">
        <v>9</v>
      </c>
      <c r="B14" s="41"/>
      <c r="C14" s="15"/>
      <c r="D14" s="41"/>
      <c r="E14" s="41"/>
    </row>
    <row r="15" spans="1:5">
      <c r="A15" s="41">
        <v>10</v>
      </c>
      <c r="B15" s="41"/>
      <c r="C15" s="15"/>
      <c r="D15" s="41"/>
      <c r="E15" s="41"/>
    </row>
    <row r="16" spans="1:5">
      <c r="A16" s="41">
        <v>11</v>
      </c>
      <c r="B16" s="41"/>
      <c r="C16" s="15"/>
      <c r="D16" s="41"/>
      <c r="E16" s="41"/>
    </row>
    <row r="17" spans="1:5">
      <c r="A17" s="41">
        <v>12</v>
      </c>
      <c r="B17" s="41"/>
      <c r="C17" s="15"/>
      <c r="D17" s="41"/>
      <c r="E17" s="41"/>
    </row>
    <row r="18" spans="1:5">
      <c r="A18" s="41">
        <v>13</v>
      </c>
      <c r="B18" s="41"/>
      <c r="C18" s="15"/>
      <c r="D18" s="41"/>
      <c r="E18" s="41"/>
    </row>
    <row r="19" spans="1:5">
      <c r="A19" s="41">
        <v>14</v>
      </c>
      <c r="B19" s="41"/>
      <c r="C19" s="15"/>
      <c r="D19" s="41"/>
      <c r="E19" s="41"/>
    </row>
    <row r="20" spans="1:5">
      <c r="A20" s="41">
        <v>15</v>
      </c>
      <c r="B20" s="41"/>
      <c r="C20" s="15"/>
      <c r="D20" s="41"/>
      <c r="E20" s="41"/>
    </row>
    <row r="21" spans="1:5">
      <c r="A21" s="41">
        <v>16</v>
      </c>
      <c r="B21" s="41"/>
      <c r="C21" s="15"/>
      <c r="D21" s="15"/>
      <c r="E21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9" sqref="B19"/>
    </sheetView>
  </sheetViews>
  <sheetFormatPr defaultRowHeight="15"/>
  <cols>
    <col min="1" max="1" width="4.42578125" customWidth="1"/>
    <col min="2" max="2" width="54.7109375" customWidth="1"/>
    <col min="3" max="3" width="11.7109375" customWidth="1"/>
    <col min="4" max="4" width="13.7109375" customWidth="1"/>
  </cols>
  <sheetData>
    <row r="1" spans="1:4" ht="15.75">
      <c r="A1" s="1"/>
      <c r="B1" s="78" t="s">
        <v>59</v>
      </c>
      <c r="C1" s="78"/>
      <c r="D1" s="78"/>
    </row>
    <row r="2" spans="1:4" ht="15.75">
      <c r="A2" s="6"/>
      <c r="B2" s="77" t="s">
        <v>33</v>
      </c>
      <c r="C2" s="77"/>
      <c r="D2" s="77"/>
    </row>
    <row r="3" spans="1:4" ht="15.75">
      <c r="A3" s="6"/>
      <c r="B3" s="78" t="s">
        <v>52</v>
      </c>
      <c r="C3" s="78"/>
      <c r="D3" s="78"/>
    </row>
    <row r="4" spans="1:4">
      <c r="A4" s="8"/>
      <c r="B4" s="9" t="s">
        <v>0</v>
      </c>
      <c r="C4" s="8" t="s">
        <v>1</v>
      </c>
      <c r="D4" s="8" t="s">
        <v>28</v>
      </c>
    </row>
    <row r="5" spans="1:4">
      <c r="A5" s="10"/>
      <c r="B5" s="10"/>
      <c r="C5" s="10">
        <v>0</v>
      </c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0"/>
      <c r="C8" s="18"/>
      <c r="D8" s="19"/>
    </row>
    <row r="9" spans="1:4">
      <c r="A9" s="41"/>
      <c r="B9" s="42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2016-01-22T04:48:33Z</cp:lastPrinted>
  <dcterms:created xsi:type="dcterms:W3CDTF">2011-07-25T05:21:17Z</dcterms:created>
  <dcterms:modified xsi:type="dcterms:W3CDTF">2020-02-03T02:47:01Z</dcterms:modified>
</cp:coreProperties>
</file>