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37" i="6"/>
  <c r="C37"/>
  <c r="D46" i="1"/>
  <c r="C46"/>
  <c r="D20" i="2"/>
  <c r="C20"/>
  <c r="D10" i="4"/>
  <c r="D15" i="2"/>
  <c r="D8" i="4"/>
  <c r="C31" i="6"/>
  <c r="C39" i="1"/>
  <c r="C27" i="6"/>
  <c r="C28" i="1"/>
  <c r="D15" i="9"/>
  <c r="C15"/>
  <c r="C20" i="1"/>
  <c r="D10" i="9"/>
  <c r="C8"/>
  <c r="D13" i="2"/>
  <c r="C13" i="6"/>
  <c r="D13" s="1"/>
  <c r="D15" s="1"/>
  <c r="D17" s="1"/>
  <c r="D19" s="1"/>
  <c r="D21" s="1"/>
  <c r="D23" s="1"/>
  <c r="D27" s="1"/>
  <c r="D31" s="1"/>
  <c r="D8" i="1"/>
  <c r="D10" s="1"/>
  <c r="D12" s="1"/>
  <c r="D14" s="1"/>
  <c r="D16" s="1"/>
  <c r="D20" s="1"/>
  <c r="D22" s="1"/>
  <c r="D11" i="2"/>
  <c r="C11"/>
  <c r="C9" i="6"/>
  <c r="M4" i="5"/>
  <c r="M14"/>
  <c r="N23"/>
  <c r="N22"/>
  <c r="N21"/>
  <c r="N20"/>
  <c r="M19"/>
  <c r="L19"/>
  <c r="K19"/>
  <c r="J19"/>
  <c r="I19"/>
  <c r="H19"/>
  <c r="G19"/>
  <c r="F19"/>
  <c r="E19"/>
  <c r="D19"/>
  <c r="C19"/>
  <c r="B19"/>
  <c r="N18"/>
  <c r="N17"/>
  <c r="N8"/>
  <c r="J14"/>
  <c r="N12"/>
  <c r="L14"/>
  <c r="K14"/>
  <c r="I14"/>
  <c r="H14"/>
  <c r="G14"/>
  <c r="F14"/>
  <c r="E14"/>
  <c r="D14"/>
  <c r="C14"/>
  <c r="M9"/>
  <c r="L9"/>
  <c r="K9"/>
  <c r="J9"/>
  <c r="I9"/>
  <c r="H9"/>
  <c r="G9"/>
  <c r="F9"/>
  <c r="E9"/>
  <c r="D9"/>
  <c r="C9"/>
  <c r="L4"/>
  <c r="K4"/>
  <c r="J4"/>
  <c r="I4"/>
  <c r="H4"/>
  <c r="G4"/>
  <c r="F4"/>
  <c r="E4"/>
  <c r="D4"/>
  <c r="C4"/>
  <c r="B4"/>
  <c r="B14"/>
  <c r="B9"/>
  <c r="D28" i="1" l="1"/>
  <c r="D39" s="1"/>
  <c r="D41" s="1"/>
  <c r="H25" i="5"/>
  <c r="M25"/>
  <c r="C25"/>
  <c r="B25"/>
  <c r="L25"/>
  <c r="K25"/>
  <c r="J25"/>
  <c r="I25"/>
  <c r="G25"/>
  <c r="F25"/>
  <c r="E25"/>
  <c r="D25"/>
  <c r="N19"/>
  <c r="N7"/>
  <c r="N24"/>
  <c r="N13"/>
  <c r="N6"/>
  <c r="N5"/>
  <c r="N4" l="1"/>
  <c r="N11" l="1"/>
  <c r="N10"/>
  <c r="N15" l="1"/>
  <c r="N16"/>
  <c r="N14" l="1"/>
  <c r="N9"/>
  <c r="N25" l="1"/>
</calcChain>
</file>

<file path=xl/sharedStrings.xml><?xml version="1.0" encoding="utf-8"?>
<sst xmlns="http://schemas.openxmlformats.org/spreadsheetml/2006/main" count="203" uniqueCount="109">
  <si>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</si>
  <si>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</si>
  <si>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</si>
  <si>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</si>
  <si>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</si>
  <si>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</si>
  <si>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</si>
  <si>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</si>
  <si>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</si>
  <si>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</si>
  <si>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</si>
  <si>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</si>
  <si>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</si>
  <si>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</si>
  <si>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</si>
  <si>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</si>
  <si>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</si>
  <si>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</si>
  <si>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</si>
  <si>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</si>
  <si>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</si>
  <si>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</si>
  <si>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</si>
  <si>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</si>
  <si>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</si>
  <si>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</si>
  <si>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</si>
  <si>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</si>
  <si>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</si>
  <si>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</si>
  <si>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</si>
  <si>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</si>
  <si>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</si>
  <si>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</si>
  <si>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</si>
  <si>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</si>
  <si>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</si>
  <si>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</si>
  <si>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</si>
  <si>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</si>
  <si>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</si>
  <si>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</si>
  <si>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</si>
  <si>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</si>
  <si>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</si>
  <si>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</si>
  <si>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</si>
  <si>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</si>
  <si>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</si>
  <si>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4</t>
  </si>
  <si>
    <t>Дополнительные работы</t>
  </si>
  <si>
    <t>4.Дополнительные работы</t>
  </si>
  <si>
    <t>18.10.16г.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</si>
  <si>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</si>
  <si>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</si>
  <si>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</si>
  <si>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</si>
  <si>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</si>
  <si>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</si>
  <si>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6.ТБО</t>
  </si>
  <si>
    <t>7. Расходы по содержанию УК</t>
  </si>
  <si>
    <t>Сбор показаний общедомового прибора учета электроэнергии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</si>
  <si>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</si>
  <si>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</si>
  <si>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</si>
  <si>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</si>
  <si>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Уборка снега с парапета крыши</t>
  </si>
  <si>
    <t>Под.№1.Ремонт светильников, замена эл.ламп</t>
  </si>
  <si>
    <t>Под.№3.Проверка освещения подъезда, замена эл.лампы</t>
  </si>
  <si>
    <t>итого:</t>
  </si>
  <si>
    <t>Проведение технической инвентаризации, изготовление технического паспорта на жилой дом</t>
  </si>
  <si>
    <t>Отогрев водосточных труб - 4шт.</t>
  </si>
  <si>
    <t>Итого:</t>
  </si>
  <si>
    <t>Под.№4.Замена эл.лампы в тамбуре</t>
  </si>
  <si>
    <t>Очистка воронок и крыши от льда</t>
  </si>
  <si>
    <t>Под.№1.Замена эл.лампы</t>
  </si>
  <si>
    <t>Замена эл.лампы</t>
  </si>
  <si>
    <t>Установка скамейки</t>
  </si>
  <si>
    <t>Подъезд №1.Ремонт скамейки</t>
  </si>
  <si>
    <t>Придомовая территория.Окрашивание контейнеров</t>
  </si>
  <si>
    <t>Демонтаж ПРЭМ для поверки</t>
  </si>
  <si>
    <t>Подъезды №1-4.ППР электрощитов</t>
  </si>
  <si>
    <t>Подъезды №1-4.Скашивание травы</t>
  </si>
  <si>
    <t>Скашивание травы  вокруг дома</t>
  </si>
  <si>
    <t>Окрашивание скамеек</t>
  </si>
  <si>
    <t>Переоформление документов о присоединении к эл.сетям</t>
  </si>
  <si>
    <t>Кв.№29. Замена участка трубопровода ГВС</t>
  </si>
  <si>
    <t>Поверка теплосчетчика с 2 преобразователями</t>
  </si>
  <si>
    <t>Монтаж ПРЭМ</t>
  </si>
  <si>
    <t>Замена системы отопления</t>
  </si>
  <si>
    <t>Подвал.Замена тройника на стояке отопления</t>
  </si>
  <si>
    <t>Осмотр подвала с целью выявление и устранения утечек</t>
  </si>
  <si>
    <t>Подвал.Замена участка трубопровода отопления</t>
  </si>
  <si>
    <t>Развоздушивание системы отопления</t>
  </si>
  <si>
    <t>Установка хомута на стояк отопления</t>
  </si>
  <si>
    <t>Кв.№40.Развоздушивание ГВС в подвале</t>
  </si>
  <si>
    <t>Кв.№32.Замена сжима в эл.щите</t>
  </si>
  <si>
    <t>Под.№3,4.Замена эл.ламп</t>
  </si>
  <si>
    <t>Подвал.Замена трубопровода отоплния (сторона на Металлургов,5 под.№1,2)</t>
  </si>
  <si>
    <t>Отогрев и очистка сливных труб от льда  -4 шт.</t>
  </si>
  <si>
    <t>Закрытие подвальных окон</t>
  </si>
  <si>
    <t>Подвал.Ремонт системы отопления</t>
  </si>
  <si>
    <t>Под.№1-4.Прочистка и отогрев водосточных труб</t>
  </si>
  <si>
    <t>Очистка козырьков от снега</t>
  </si>
  <si>
    <t>Замена участка трубопровода отопления в подвале</t>
  </si>
  <si>
    <t>Под.№4. Замена эл.юлампы на 5 этаже</t>
  </si>
  <si>
    <t>Под.№1.Ремонт светильника, замена эл.ламп</t>
  </si>
  <si>
    <t>Под.№3.Ремонт светильника, замена эл.лампы</t>
  </si>
  <si>
    <t>Под.№1-4.ППР электрощитов и ВРУ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</si>
</sst>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0" xfId="0" applyFont="1"/>
    <xf numFmtId="2" fontId="2" fillId="0" borderId="1" xfId="0" applyNumberFormat="1" applyFont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0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opLeftCell="A22" workbookViewId="0">
      <selection activeCell="B44" sqref="B44:C4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0" t="s">
        <v>64</v>
      </c>
      <c r="C1" s="80"/>
      <c r="D1" s="80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</v>
      </c>
      <c r="C3" s="79"/>
      <c r="D3" s="79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5" customFormat="1" ht="30">
      <c r="A6" s="53">
        <v>1</v>
      </c>
      <c r="B6" s="53" t="s">
        <v>58</v>
      </c>
      <c r="C6" s="53">
        <v>757.89</v>
      </c>
      <c r="D6" s="54">
        <v>757.89</v>
      </c>
      <c r="E6" s="11"/>
      <c r="F6" s="4"/>
    </row>
    <row r="7" spans="1:8" s="5" customFormat="1">
      <c r="A7" s="53"/>
      <c r="B7" s="54" t="s">
        <v>6</v>
      </c>
      <c r="C7" s="54"/>
      <c r="D7" s="54"/>
      <c r="E7" s="4"/>
      <c r="F7" s="4"/>
    </row>
    <row r="8" spans="1:8" ht="30">
      <c r="A8" s="53">
        <v>1</v>
      </c>
      <c r="B8" s="53" t="s">
        <v>58</v>
      </c>
      <c r="C8" s="53">
        <v>757.89</v>
      </c>
      <c r="D8" s="54">
        <f>D6+C8</f>
        <v>1515.78</v>
      </c>
      <c r="E8" s="1"/>
      <c r="F8" s="1"/>
    </row>
    <row r="9" spans="1:8">
      <c r="A9" s="53"/>
      <c r="B9" s="54" t="s">
        <v>3</v>
      </c>
      <c r="C9" s="53"/>
      <c r="D9" s="54"/>
      <c r="E9" s="1"/>
      <c r="F9" s="1"/>
    </row>
    <row r="10" spans="1:8" ht="30">
      <c r="A10" s="53">
        <v>1</v>
      </c>
      <c r="B10" s="53" t="s">
        <v>58</v>
      </c>
      <c r="C10" s="53">
        <v>757.89</v>
      </c>
      <c r="D10" s="54">
        <f>D8+C10</f>
        <v>2273.67</v>
      </c>
      <c r="E10" s="1"/>
      <c r="F10" s="1"/>
    </row>
    <row r="11" spans="1:8">
      <c r="A11" s="53"/>
      <c r="B11" s="54" t="s">
        <v>8</v>
      </c>
      <c r="C11" s="53"/>
      <c r="D11" s="54"/>
      <c r="E11" s="1"/>
      <c r="F11" s="1"/>
    </row>
    <row r="12" spans="1:8" ht="30">
      <c r="A12" s="53">
        <v>1</v>
      </c>
      <c r="B12" s="53" t="s">
        <v>58</v>
      </c>
      <c r="C12" s="53">
        <v>757.89</v>
      </c>
      <c r="D12" s="54">
        <f>D10+C12</f>
        <v>3031.56</v>
      </c>
      <c r="E12" s="1"/>
      <c r="F12" s="1"/>
    </row>
    <row r="13" spans="1:8">
      <c r="A13" s="53"/>
      <c r="B13" s="54" t="s">
        <v>9</v>
      </c>
      <c r="C13" s="53"/>
      <c r="D13" s="54"/>
      <c r="E13" s="1"/>
      <c r="F13" s="1"/>
    </row>
    <row r="14" spans="1:8" ht="30">
      <c r="A14" s="53">
        <v>1</v>
      </c>
      <c r="B14" s="53" t="s">
        <v>58</v>
      </c>
      <c r="C14" s="53">
        <v>1035.6199999999999</v>
      </c>
      <c r="D14" s="54">
        <f>D12+C14</f>
        <v>4067.18</v>
      </c>
      <c r="E14" s="1"/>
      <c r="F14" s="1"/>
    </row>
    <row r="15" spans="1:8">
      <c r="A15" s="53"/>
      <c r="B15" s="54" t="s">
        <v>10</v>
      </c>
      <c r="C15" s="53"/>
      <c r="D15" s="54"/>
      <c r="E15" s="1"/>
      <c r="F15" s="1"/>
    </row>
    <row r="16" spans="1:8" ht="30">
      <c r="A16" s="53">
        <v>1</v>
      </c>
      <c r="B16" s="53" t="s">
        <v>58</v>
      </c>
      <c r="C16" s="53">
        <v>1223.92</v>
      </c>
      <c r="D16" s="54">
        <f>D14+C16</f>
        <v>5291.1</v>
      </c>
      <c r="E16" s="1"/>
      <c r="F16" s="1"/>
    </row>
    <row r="17" spans="1:6">
      <c r="A17" s="53"/>
      <c r="B17" s="54" t="s">
        <v>11</v>
      </c>
      <c r="C17" s="53"/>
      <c r="D17" s="54"/>
      <c r="E17" s="1"/>
      <c r="F17" s="1"/>
    </row>
    <row r="18" spans="1:6" ht="30">
      <c r="A18" s="53">
        <v>1</v>
      </c>
      <c r="B18" s="53" t="s">
        <v>58</v>
      </c>
      <c r="C18" s="53">
        <v>1253.77</v>
      </c>
      <c r="D18" s="54"/>
      <c r="E18" s="1"/>
      <c r="F18" s="1"/>
    </row>
    <row r="19" spans="1:6">
      <c r="A19" s="53">
        <v>2</v>
      </c>
      <c r="B19" s="53" t="s">
        <v>80</v>
      </c>
      <c r="C19" s="53">
        <v>3052.91</v>
      </c>
      <c r="D19" s="54"/>
      <c r="E19" s="1"/>
      <c r="F19" s="1"/>
    </row>
    <row r="20" spans="1:6">
      <c r="A20" s="53"/>
      <c r="B20" s="54" t="s">
        <v>72</v>
      </c>
      <c r="C20" s="53">
        <f>SUM(C18:C19)</f>
        <v>4306.68</v>
      </c>
      <c r="D20" s="54">
        <f>D16+C20</f>
        <v>9597.7800000000007</v>
      </c>
      <c r="E20" s="1"/>
      <c r="F20" s="1"/>
    </row>
    <row r="21" spans="1:6">
      <c r="A21" s="53"/>
      <c r="B21" s="54" t="s">
        <v>12</v>
      </c>
      <c r="C21" s="53"/>
      <c r="D21" s="54"/>
      <c r="E21" s="1"/>
      <c r="F21" s="1"/>
    </row>
    <row r="22" spans="1:6" ht="30">
      <c r="A22" s="53">
        <v>1</v>
      </c>
      <c r="B22" s="53" t="s">
        <v>58</v>
      </c>
      <c r="C22" s="53">
        <v>1223.92</v>
      </c>
      <c r="D22" s="54">
        <f>D20+C22</f>
        <v>10821.7</v>
      </c>
      <c r="E22" s="1"/>
      <c r="F22" s="1"/>
    </row>
    <row r="23" spans="1:6">
      <c r="A23" s="53"/>
      <c r="B23" s="54" t="s">
        <v>13</v>
      </c>
      <c r="C23" s="53"/>
      <c r="D23" s="54"/>
      <c r="E23" s="1"/>
      <c r="F23" s="1"/>
    </row>
    <row r="24" spans="1:6" ht="30">
      <c r="A24" s="53">
        <v>1</v>
      </c>
      <c r="B24" s="53" t="s">
        <v>58</v>
      </c>
      <c r="C24" s="53">
        <v>1223.92</v>
      </c>
      <c r="D24" s="54"/>
      <c r="E24" s="1"/>
      <c r="F24" s="1"/>
    </row>
    <row r="25" spans="1:6" ht="27" customHeight="1">
      <c r="A25" s="53">
        <v>2</v>
      </c>
      <c r="B25" s="53" t="s">
        <v>87</v>
      </c>
      <c r="C25" s="53">
        <v>9500</v>
      </c>
      <c r="D25" s="54"/>
      <c r="E25" s="1"/>
      <c r="F25" s="1"/>
    </row>
    <row r="26" spans="1:6">
      <c r="A26" s="53">
        <v>3</v>
      </c>
      <c r="B26" s="53" t="s">
        <v>88</v>
      </c>
      <c r="C26" s="53">
        <v>590.4</v>
      </c>
      <c r="D26" s="54"/>
      <c r="E26" s="1"/>
      <c r="F26" s="1"/>
    </row>
    <row r="27" spans="1:6">
      <c r="A27" s="53">
        <v>4</v>
      </c>
      <c r="B27" s="53" t="s">
        <v>89</v>
      </c>
      <c r="C27" s="53">
        <v>1042.8</v>
      </c>
      <c r="D27" s="54"/>
      <c r="E27" s="1"/>
      <c r="F27" s="1"/>
    </row>
    <row r="28" spans="1:6">
      <c r="A28" s="53"/>
      <c r="B28" s="53" t="s">
        <v>72</v>
      </c>
      <c r="C28" s="53">
        <f>SUM(C24:C27)</f>
        <v>12357.119999999999</v>
      </c>
      <c r="D28" s="54">
        <f>D22+C28</f>
        <v>23178.82</v>
      </c>
      <c r="E28" s="1"/>
      <c r="F28" s="1"/>
    </row>
    <row r="29" spans="1:6">
      <c r="A29" s="53"/>
      <c r="B29" s="54" t="s">
        <v>14</v>
      </c>
      <c r="C29" s="53"/>
      <c r="D29" s="53"/>
      <c r="E29" s="1"/>
      <c r="F29" s="1"/>
    </row>
    <row r="30" spans="1:6" ht="30">
      <c r="A30" s="53">
        <v>1</v>
      </c>
      <c r="B30" s="53" t="s">
        <v>58</v>
      </c>
      <c r="C30" s="53">
        <v>1223.92</v>
      </c>
      <c r="D30" s="54"/>
      <c r="E30" s="1"/>
      <c r="F30" s="1"/>
    </row>
    <row r="31" spans="1:6">
      <c r="A31" s="53">
        <v>2</v>
      </c>
      <c r="B31" s="53" t="s">
        <v>90</v>
      </c>
      <c r="C31" s="53">
        <v>638.14</v>
      </c>
      <c r="D31" s="53"/>
      <c r="E31" s="1"/>
      <c r="F31" s="1"/>
    </row>
    <row r="32" spans="1:6" ht="30">
      <c r="A32" s="53">
        <v>3</v>
      </c>
      <c r="B32" s="53" t="s">
        <v>91</v>
      </c>
      <c r="C32" s="53">
        <v>130.35</v>
      </c>
      <c r="D32" s="54"/>
      <c r="E32" s="1"/>
      <c r="F32" s="1"/>
    </row>
    <row r="33" spans="1:6" s="5" customFormat="1">
      <c r="A33" s="53">
        <v>4</v>
      </c>
      <c r="B33" s="53" t="s">
        <v>92</v>
      </c>
      <c r="C33" s="53">
        <v>2261.66</v>
      </c>
      <c r="D33" s="54"/>
      <c r="E33" s="4"/>
      <c r="F33" s="4"/>
    </row>
    <row r="34" spans="1:6" s="5" customFormat="1">
      <c r="A34" s="53">
        <v>5</v>
      </c>
      <c r="B34" s="53" t="s">
        <v>93</v>
      </c>
      <c r="C34" s="53">
        <v>260.7</v>
      </c>
      <c r="D34" s="54"/>
      <c r="E34" s="4"/>
      <c r="F34" s="4"/>
    </row>
    <row r="35" spans="1:6" s="5" customFormat="1">
      <c r="A35" s="53">
        <v>6</v>
      </c>
      <c r="B35" s="53" t="s">
        <v>94</v>
      </c>
      <c r="C35" s="53">
        <v>529.79</v>
      </c>
      <c r="D35" s="54"/>
      <c r="E35" s="4"/>
      <c r="F35" s="4"/>
    </row>
    <row r="36" spans="1:6" s="5" customFormat="1" ht="30">
      <c r="A36" s="53">
        <v>7</v>
      </c>
      <c r="B36" s="53" t="s">
        <v>91</v>
      </c>
      <c r="C36" s="53">
        <v>130.35</v>
      </c>
      <c r="D36" s="54"/>
      <c r="E36" s="4"/>
      <c r="F36" s="4"/>
    </row>
    <row r="37" spans="1:6" s="5" customFormat="1">
      <c r="A37" s="53">
        <v>8</v>
      </c>
      <c r="B37" s="53" t="s">
        <v>95</v>
      </c>
      <c r="C37" s="53">
        <v>130.35</v>
      </c>
      <c r="D37" s="54"/>
      <c r="E37" s="4"/>
      <c r="F37" s="4"/>
    </row>
    <row r="38" spans="1:6" s="5" customFormat="1" ht="30">
      <c r="A38" s="53">
        <v>9</v>
      </c>
      <c r="B38" s="53" t="s">
        <v>91</v>
      </c>
      <c r="C38" s="53">
        <v>130.35</v>
      </c>
      <c r="D38" s="54"/>
      <c r="E38" s="4"/>
      <c r="F38" s="4"/>
    </row>
    <row r="39" spans="1:6" s="5" customFormat="1">
      <c r="A39" s="40"/>
      <c r="B39" s="3" t="s">
        <v>72</v>
      </c>
      <c r="C39" s="40">
        <f>SUM(C30:C38)</f>
        <v>5435.6100000000006</v>
      </c>
      <c r="D39" s="3">
        <f>D28+C39</f>
        <v>28614.43</v>
      </c>
      <c r="E39" s="4"/>
      <c r="F39" s="4"/>
    </row>
    <row r="40" spans="1:6" s="5" customFormat="1">
      <c r="A40" s="53"/>
      <c r="B40" s="54" t="s">
        <v>15</v>
      </c>
      <c r="C40" s="53"/>
      <c r="D40" s="54"/>
      <c r="E40" s="4"/>
      <c r="F40" s="4"/>
    </row>
    <row r="41" spans="1:6" ht="30">
      <c r="A41" s="53">
        <v>1</v>
      </c>
      <c r="B41" s="53" t="s">
        <v>58</v>
      </c>
      <c r="C41" s="53">
        <v>1223.92</v>
      </c>
      <c r="D41" s="3">
        <f>D39+C41</f>
        <v>29838.35</v>
      </c>
      <c r="E41" s="1"/>
      <c r="F41" s="1"/>
    </row>
    <row r="42" spans="1:6">
      <c r="A42" s="53"/>
      <c r="B42" s="54" t="s">
        <v>16</v>
      </c>
      <c r="C42" s="53"/>
      <c r="D42" s="3"/>
      <c r="E42" s="1"/>
      <c r="F42" s="1"/>
    </row>
    <row r="43" spans="1:6" ht="30">
      <c r="A43" s="53">
        <v>1</v>
      </c>
      <c r="B43" s="53" t="s">
        <v>58</v>
      </c>
      <c r="C43" s="53">
        <v>1223.92</v>
      </c>
      <c r="D43" s="3"/>
      <c r="E43" s="1"/>
      <c r="F43" s="1"/>
    </row>
    <row r="44" spans="1:6" ht="30">
      <c r="A44" s="40">
        <v>2</v>
      </c>
      <c r="B44" s="53" t="s">
        <v>104</v>
      </c>
      <c r="C44" s="53">
        <v>4277.95</v>
      </c>
      <c r="D44" s="3"/>
      <c r="E44" s="1"/>
      <c r="F44" s="1"/>
    </row>
    <row r="45" spans="1:6" ht="30">
      <c r="A45" s="13">
        <v>3</v>
      </c>
      <c r="B45" s="53" t="s">
        <v>91</v>
      </c>
      <c r="C45" s="53">
        <v>130.35</v>
      </c>
      <c r="D45" s="3"/>
      <c r="E45" s="1"/>
      <c r="F45" s="1"/>
    </row>
    <row r="46" spans="1:6">
      <c r="A46" s="13"/>
      <c r="B46" s="3" t="s">
        <v>72</v>
      </c>
      <c r="C46" s="3">
        <f>SUM(C43:C45)</f>
        <v>5632.22</v>
      </c>
      <c r="D46" s="3">
        <f>D41+C46</f>
        <v>35470.57</v>
      </c>
      <c r="E46" s="1"/>
      <c r="F4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7" sqref="B17:C1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64</v>
      </c>
      <c r="C1" s="80"/>
      <c r="D1" s="80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7</v>
      </c>
      <c r="C3" s="79"/>
      <c r="D3" s="7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53">
        <v>1</v>
      </c>
      <c r="B6" s="53" t="s">
        <v>66</v>
      </c>
      <c r="C6" s="53">
        <v>278.45999999999998</v>
      </c>
      <c r="D6" s="54">
        <v>278.45999999999998</v>
      </c>
    </row>
    <row r="7" spans="1:8" s="4" customFormat="1">
      <c r="A7" s="54"/>
      <c r="B7" s="54" t="s">
        <v>6</v>
      </c>
      <c r="C7" s="53"/>
      <c r="D7" s="54"/>
    </row>
    <row r="8" spans="1:8" s="4" customFormat="1" ht="38.1" customHeight="1">
      <c r="A8" s="53">
        <v>1</v>
      </c>
      <c r="B8" s="53" t="s">
        <v>70</v>
      </c>
      <c r="C8" s="53">
        <v>14988</v>
      </c>
      <c r="D8" s="54"/>
    </row>
    <row r="9" spans="1:8" s="1" customFormat="1">
      <c r="A9" s="53">
        <v>2</v>
      </c>
      <c r="B9" s="53" t="s">
        <v>71</v>
      </c>
      <c r="C9" s="53">
        <v>859.01</v>
      </c>
      <c r="D9" s="54"/>
    </row>
    <row r="10" spans="1:8" s="1" customFormat="1">
      <c r="A10" s="53">
        <v>3</v>
      </c>
      <c r="B10" s="53" t="s">
        <v>99</v>
      </c>
      <c r="C10" s="53">
        <v>580.54999999999995</v>
      </c>
      <c r="D10" s="54"/>
    </row>
    <row r="11" spans="1:8" s="1" customFormat="1">
      <c r="A11" s="53"/>
      <c r="B11" s="53" t="s">
        <v>72</v>
      </c>
      <c r="C11" s="53">
        <f>SUM(C8:C10)</f>
        <v>16427.560000000001</v>
      </c>
      <c r="D11" s="54">
        <f>D6+C11</f>
        <v>16706.02</v>
      </c>
    </row>
    <row r="12" spans="1:8" s="4" customFormat="1">
      <c r="A12" s="53"/>
      <c r="B12" s="54" t="s">
        <v>3</v>
      </c>
      <c r="C12" s="53"/>
      <c r="D12" s="54"/>
    </row>
    <row r="13" spans="1:8" s="4" customFormat="1">
      <c r="A13" s="53">
        <v>1</v>
      </c>
      <c r="B13" s="53" t="s">
        <v>74</v>
      </c>
      <c r="C13" s="53">
        <v>556.91999999999996</v>
      </c>
      <c r="D13" s="54">
        <f>D11+C13</f>
        <v>17262.939999999999</v>
      </c>
    </row>
    <row r="14" spans="1:8" s="1" customFormat="1">
      <c r="A14" s="53"/>
      <c r="B14" s="54" t="s">
        <v>15</v>
      </c>
      <c r="C14" s="53"/>
      <c r="D14" s="54"/>
    </row>
    <row r="15" spans="1:8" s="1" customFormat="1">
      <c r="A15" s="53">
        <v>1</v>
      </c>
      <c r="B15" s="53" t="s">
        <v>100</v>
      </c>
      <c r="C15" s="53">
        <v>260.7</v>
      </c>
      <c r="D15" s="54">
        <f>D13+C15</f>
        <v>17523.64</v>
      </c>
    </row>
    <row r="16" spans="1:8" s="1" customFormat="1">
      <c r="A16" s="53"/>
      <c r="B16" s="54" t="s">
        <v>16</v>
      </c>
      <c r="C16" s="53"/>
      <c r="D16" s="54"/>
    </row>
    <row r="17" spans="1:4" s="1" customFormat="1" ht="30">
      <c r="A17" s="53">
        <v>1</v>
      </c>
      <c r="B17" s="53" t="s">
        <v>102</v>
      </c>
      <c r="C17" s="53">
        <v>542.4</v>
      </c>
      <c r="D17" s="54"/>
    </row>
    <row r="18" spans="1:4" s="1" customFormat="1" ht="30">
      <c r="A18" s="53">
        <v>2</v>
      </c>
      <c r="B18" s="53" t="s">
        <v>102</v>
      </c>
      <c r="C18" s="53">
        <v>542.4</v>
      </c>
      <c r="D18" s="54"/>
    </row>
    <row r="19" spans="1:4" s="1" customFormat="1">
      <c r="A19" s="53">
        <v>3</v>
      </c>
      <c r="B19" s="53" t="s">
        <v>103</v>
      </c>
      <c r="C19" s="53">
        <v>521.4</v>
      </c>
      <c r="D19" s="53"/>
    </row>
    <row r="20" spans="1:4" s="1" customFormat="1">
      <c r="A20" s="53"/>
      <c r="B20" s="53" t="s">
        <v>72</v>
      </c>
      <c r="C20" s="53">
        <f>SUM(C17:C19)</f>
        <v>1606.1999999999998</v>
      </c>
      <c r="D20" s="54">
        <f>D15+C20</f>
        <v>19129.84</v>
      </c>
    </row>
    <row r="21" spans="1:4" s="1" customFormat="1">
      <c r="A21" s="53"/>
      <c r="B21" s="53"/>
      <c r="C21" s="53"/>
      <c r="D21" s="54"/>
    </row>
    <row r="22" spans="1:4" s="1" customFormat="1" ht="15.75" customHeight="1">
      <c r="A22" s="53"/>
      <c r="B22" s="53"/>
      <c r="C22" s="53"/>
      <c r="D22" s="54"/>
    </row>
    <row r="23" spans="1:4" s="1" customFormat="1">
      <c r="A23" s="53"/>
      <c r="B23" s="54"/>
      <c r="C23" s="54"/>
      <c r="D23" s="54"/>
    </row>
    <row r="24" spans="1:4" s="1" customFormat="1">
      <c r="A24" s="53"/>
      <c r="B24" s="53"/>
      <c r="C24" s="54"/>
      <c r="D24" s="54"/>
    </row>
    <row r="25" spans="1:4">
      <c r="A25" s="55"/>
      <c r="B25" s="58"/>
      <c r="C25" s="55"/>
      <c r="D25" s="55"/>
    </row>
    <row r="26" spans="1:4">
      <c r="A26" s="55"/>
      <c r="B26" s="56"/>
      <c r="C26" s="55"/>
      <c r="D26" s="55"/>
    </row>
    <row r="27" spans="1:4">
      <c r="A27" s="55"/>
      <c r="B27" s="56"/>
      <c r="C27" s="55"/>
      <c r="D27" s="55"/>
    </row>
    <row r="28" spans="1:4">
      <c r="A28" s="55"/>
      <c r="B28" s="56"/>
      <c r="C28" s="55"/>
      <c r="D28" s="55"/>
    </row>
    <row r="29" spans="1:4">
      <c r="A29" s="55"/>
      <c r="B29" s="58"/>
      <c r="C29" s="57"/>
      <c r="D29" s="57"/>
    </row>
    <row r="30" spans="1:4">
      <c r="A30" s="55"/>
      <c r="B30" s="58"/>
      <c r="C30" s="55"/>
      <c r="D30" s="55"/>
    </row>
    <row r="31" spans="1:4">
      <c r="A31" s="55"/>
      <c r="B31" s="56"/>
      <c r="C31" s="55"/>
      <c r="D31" s="55"/>
    </row>
    <row r="32" spans="1:4">
      <c r="A32" s="55"/>
      <c r="B32" s="58"/>
      <c r="C32" s="57"/>
      <c r="D32" s="57"/>
    </row>
    <row r="33" spans="1:4">
      <c r="A33" s="59"/>
      <c r="B33" s="59"/>
      <c r="C33" s="59"/>
      <c r="D33" s="59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5"/>
  <sheetViews>
    <sheetView topLeftCell="A13" workbookViewId="0">
      <selection activeCell="B33" sqref="B33:C36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80" t="s">
        <v>64</v>
      </c>
      <c r="C1" s="80"/>
      <c r="D1" s="80"/>
    </row>
    <row r="2" spans="1:4" ht="15.75">
      <c r="A2" s="1"/>
      <c r="B2" s="2" t="s">
        <v>32</v>
      </c>
      <c r="C2" s="1"/>
      <c r="D2" s="1"/>
    </row>
    <row r="3" spans="1:4">
      <c r="A3" s="1"/>
      <c r="B3" s="79" t="s">
        <v>31</v>
      </c>
      <c r="C3" s="79"/>
      <c r="D3" s="79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8"/>
      <c r="B5" s="3" t="s">
        <v>2</v>
      </c>
      <c r="C5" s="8"/>
      <c r="D5" s="8"/>
    </row>
    <row r="6" spans="1:4">
      <c r="A6" s="53">
        <v>1</v>
      </c>
      <c r="B6" s="53" t="s">
        <v>67</v>
      </c>
      <c r="C6" s="53">
        <v>313.89999999999998</v>
      </c>
      <c r="D6" s="53"/>
    </row>
    <row r="7" spans="1:4" ht="30">
      <c r="A7" s="53">
        <v>2</v>
      </c>
      <c r="B7" s="53" t="s">
        <v>68</v>
      </c>
      <c r="C7" s="53">
        <v>151.04</v>
      </c>
      <c r="D7" s="53"/>
    </row>
    <row r="8" spans="1:4" ht="30">
      <c r="A8" s="53">
        <v>3</v>
      </c>
      <c r="B8" s="53" t="s">
        <v>61</v>
      </c>
      <c r="C8" s="53">
        <v>139.22999999999999</v>
      </c>
      <c r="D8" s="54"/>
    </row>
    <row r="9" spans="1:4">
      <c r="A9" s="53"/>
      <c r="B9" s="53" t="s">
        <v>69</v>
      </c>
      <c r="C9" s="53">
        <f>SUM(C6:C8)</f>
        <v>604.16999999999996</v>
      </c>
      <c r="D9" s="54">
        <v>604.16999999999996</v>
      </c>
    </row>
    <row r="10" spans="1:4">
      <c r="A10" s="53"/>
      <c r="B10" s="54" t="s">
        <v>6</v>
      </c>
      <c r="C10" s="53"/>
      <c r="D10" s="54"/>
    </row>
    <row r="11" spans="1:4" ht="30">
      <c r="A11" s="53">
        <v>1</v>
      </c>
      <c r="B11" s="53" t="s">
        <v>61</v>
      </c>
      <c r="C11" s="53">
        <v>139.22999999999999</v>
      </c>
      <c r="D11" s="54"/>
    </row>
    <row r="12" spans="1:4">
      <c r="A12" s="53">
        <v>2</v>
      </c>
      <c r="B12" s="53" t="s">
        <v>73</v>
      </c>
      <c r="C12" s="53">
        <v>151.04</v>
      </c>
      <c r="D12" s="54"/>
    </row>
    <row r="13" spans="1:4">
      <c r="A13" s="53"/>
      <c r="B13" s="53" t="s">
        <v>72</v>
      </c>
      <c r="C13" s="53">
        <f>SUM(C11:C12)</f>
        <v>290.27</v>
      </c>
      <c r="D13" s="60">
        <f>D9+C13</f>
        <v>894.43999999999994</v>
      </c>
    </row>
    <row r="14" spans="1:4">
      <c r="A14" s="53"/>
      <c r="B14" s="54" t="s">
        <v>3</v>
      </c>
      <c r="C14" s="53"/>
      <c r="D14" s="54"/>
    </row>
    <row r="15" spans="1:4" ht="30">
      <c r="A15" s="53">
        <v>1</v>
      </c>
      <c r="B15" s="53" t="s">
        <v>61</v>
      </c>
      <c r="C15" s="53">
        <v>139.22999999999999</v>
      </c>
      <c r="D15" s="60">
        <f>D13+C15</f>
        <v>1033.6699999999998</v>
      </c>
    </row>
    <row r="16" spans="1:4">
      <c r="A16" s="53"/>
      <c r="B16" s="54" t="s">
        <v>8</v>
      </c>
      <c r="C16" s="53"/>
      <c r="D16" s="54"/>
    </row>
    <row r="17" spans="1:4">
      <c r="A17" s="53">
        <v>1</v>
      </c>
      <c r="B17" s="53" t="s">
        <v>75</v>
      </c>
      <c r="C17" s="53">
        <v>150.47999999999999</v>
      </c>
      <c r="D17" s="60">
        <f>D15+C17</f>
        <v>1184.1499999999999</v>
      </c>
    </row>
    <row r="18" spans="1:4">
      <c r="A18" s="53"/>
      <c r="B18" s="54" t="s">
        <v>9</v>
      </c>
      <c r="C18" s="53"/>
      <c r="D18" s="54"/>
    </row>
    <row r="19" spans="1:4">
      <c r="A19" s="53">
        <v>1</v>
      </c>
      <c r="B19" s="53" t="s">
        <v>76</v>
      </c>
      <c r="C19" s="53">
        <v>151.9</v>
      </c>
      <c r="D19" s="60">
        <f>D17+C19</f>
        <v>1336.05</v>
      </c>
    </row>
    <row r="20" spans="1:4">
      <c r="A20" s="53"/>
      <c r="B20" s="54" t="s">
        <v>11</v>
      </c>
      <c r="C20" s="53"/>
      <c r="D20" s="54"/>
    </row>
    <row r="21" spans="1:4">
      <c r="A21" s="53">
        <v>1</v>
      </c>
      <c r="B21" s="53" t="s">
        <v>81</v>
      </c>
      <c r="C21" s="53">
        <v>1564.2</v>
      </c>
      <c r="D21" s="60">
        <f>D19+C21</f>
        <v>2900.25</v>
      </c>
    </row>
    <row r="22" spans="1:4">
      <c r="A22" s="53"/>
      <c r="B22" s="54" t="s">
        <v>12</v>
      </c>
      <c r="C22" s="53"/>
      <c r="D22" s="54"/>
    </row>
    <row r="23" spans="1:4" ht="30">
      <c r="A23" s="53">
        <v>1</v>
      </c>
      <c r="B23" s="53" t="s">
        <v>85</v>
      </c>
      <c r="C23" s="53">
        <v>1000</v>
      </c>
      <c r="D23" s="60">
        <f>D21+C23</f>
        <v>3900.25</v>
      </c>
    </row>
    <row r="24" spans="1:4">
      <c r="A24" s="53"/>
      <c r="B24" s="54" t="s">
        <v>13</v>
      </c>
      <c r="C24" s="53"/>
      <c r="D24" s="54"/>
    </row>
    <row r="25" spans="1:4">
      <c r="A25" s="53">
        <v>1</v>
      </c>
      <c r="B25" s="53" t="s">
        <v>73</v>
      </c>
      <c r="C25" s="53">
        <v>140.72999999999999</v>
      </c>
      <c r="D25" s="55"/>
    </row>
    <row r="26" spans="1:4">
      <c r="A26" s="55">
        <v>2</v>
      </c>
      <c r="B26" s="53" t="s">
        <v>75</v>
      </c>
      <c r="C26" s="53">
        <v>140.72999999999999</v>
      </c>
      <c r="D26" s="57"/>
    </row>
    <row r="27" spans="1:4">
      <c r="A27" s="55"/>
      <c r="B27" s="58" t="s">
        <v>72</v>
      </c>
      <c r="C27" s="55">
        <f>SUM(C25:C26)</f>
        <v>281.45999999999998</v>
      </c>
      <c r="D27" s="61">
        <f>D23+C27</f>
        <v>4181.71</v>
      </c>
    </row>
    <row r="28" spans="1:4">
      <c r="A28" s="55"/>
      <c r="B28" s="54" t="s">
        <v>14</v>
      </c>
      <c r="C28" s="55"/>
      <c r="D28" s="55"/>
    </row>
    <row r="29" spans="1:4">
      <c r="A29" s="55">
        <v>1</v>
      </c>
      <c r="B29" s="53" t="s">
        <v>96</v>
      </c>
      <c r="C29" s="53">
        <v>394.85</v>
      </c>
      <c r="D29" s="57"/>
    </row>
    <row r="30" spans="1:4">
      <c r="A30" s="55">
        <v>2</v>
      </c>
      <c r="B30" s="53" t="s">
        <v>97</v>
      </c>
      <c r="C30" s="53">
        <v>293.49</v>
      </c>
      <c r="D30" s="57"/>
    </row>
    <row r="31" spans="1:4">
      <c r="A31" s="55"/>
      <c r="B31" s="58" t="s">
        <v>72</v>
      </c>
      <c r="C31" s="55">
        <f>SUM(C29:C30)</f>
        <v>688.34</v>
      </c>
      <c r="D31" s="61">
        <f>D27+C31</f>
        <v>4870.05</v>
      </c>
    </row>
    <row r="32" spans="1:4">
      <c r="A32" s="55"/>
      <c r="B32" s="58" t="s">
        <v>16</v>
      </c>
      <c r="C32" s="55"/>
      <c r="D32" s="57"/>
    </row>
    <row r="33" spans="1:4">
      <c r="A33" s="55">
        <v>1</v>
      </c>
      <c r="B33" s="53" t="s">
        <v>107</v>
      </c>
      <c r="C33" s="53">
        <v>757.91</v>
      </c>
      <c r="D33" s="61"/>
    </row>
    <row r="34" spans="1:4">
      <c r="A34" s="55">
        <v>2</v>
      </c>
      <c r="B34" s="56" t="s">
        <v>105</v>
      </c>
      <c r="C34" s="55">
        <v>144.72999999999999</v>
      </c>
      <c r="D34" s="57"/>
    </row>
    <row r="35" spans="1:4">
      <c r="A35" s="55">
        <v>3</v>
      </c>
      <c r="B35" s="53" t="s">
        <v>106</v>
      </c>
      <c r="C35" s="53">
        <v>786.67</v>
      </c>
      <c r="D35" s="61"/>
    </row>
    <row r="36" spans="1:4">
      <c r="A36" s="55">
        <v>4</v>
      </c>
      <c r="B36" s="56" t="s">
        <v>108</v>
      </c>
      <c r="C36" s="55">
        <v>3128.4</v>
      </c>
      <c r="D36" s="57"/>
    </row>
    <row r="37" spans="1:4">
      <c r="A37" s="55"/>
      <c r="B37" s="53" t="s">
        <v>72</v>
      </c>
      <c r="C37" s="55">
        <f>SUM(C33:C36)</f>
        <v>4817.71</v>
      </c>
      <c r="D37" s="61">
        <f>D31+C37</f>
        <v>9687.76</v>
      </c>
    </row>
    <row r="38" spans="1:4">
      <c r="A38" s="55"/>
      <c r="B38" s="56"/>
      <c r="C38" s="55"/>
      <c r="D38" s="57"/>
    </row>
    <row r="39" spans="1:4">
      <c r="A39" s="43"/>
      <c r="B39" s="13"/>
      <c r="C39" s="43"/>
      <c r="D39" s="14"/>
    </row>
    <row r="40" spans="1:4">
      <c r="A40" s="43"/>
      <c r="B40" s="13"/>
      <c r="C40" s="43"/>
      <c r="D40" s="14"/>
    </row>
    <row r="41" spans="1:4">
      <c r="A41" s="43"/>
      <c r="B41" s="13"/>
      <c r="C41" s="43"/>
      <c r="D41" s="14"/>
    </row>
    <row r="42" spans="1:4">
      <c r="A42" s="43"/>
      <c r="B42" s="26"/>
      <c r="C42" s="43"/>
      <c r="D42" s="14"/>
    </row>
    <row r="43" spans="1:4">
      <c r="A43" s="43"/>
      <c r="B43" s="26"/>
      <c r="C43" s="43"/>
      <c r="D43" s="15"/>
    </row>
    <row r="44" spans="1:4">
      <c r="A44" s="43"/>
      <c r="B44" s="26"/>
      <c r="C44" s="43"/>
      <c r="D44" s="14"/>
    </row>
    <row r="45" spans="1:4">
      <c r="A45" s="50"/>
      <c r="B45" s="50"/>
      <c r="C45" s="5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5" sqref="A5:D11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2" t="s">
        <v>64</v>
      </c>
      <c r="C1" s="82"/>
      <c r="D1" s="82"/>
      <c r="E1" s="7"/>
      <c r="F1" s="7"/>
      <c r="G1" s="7"/>
      <c r="H1" s="7"/>
    </row>
    <row r="2" spans="1:8" ht="21.6" customHeight="1">
      <c r="A2" s="6"/>
      <c r="B2" s="81" t="s">
        <v>32</v>
      </c>
      <c r="C2" s="81"/>
      <c r="D2" s="81"/>
      <c r="E2" s="1"/>
      <c r="F2" s="1"/>
      <c r="G2" s="1"/>
      <c r="H2" s="1"/>
    </row>
    <row r="3" spans="1:8" ht="17.25" customHeight="1">
      <c r="A3" s="6"/>
      <c r="B3" s="82" t="s">
        <v>5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>
      <c r="A5" s="63"/>
      <c r="B5" s="64"/>
      <c r="C5" s="63"/>
      <c r="D5" s="63"/>
      <c r="E5" s="1"/>
      <c r="F5" s="1"/>
      <c r="G5" s="1"/>
      <c r="H5" s="1"/>
    </row>
    <row r="6" spans="1:8">
      <c r="A6" s="53"/>
      <c r="B6" s="53"/>
      <c r="C6" s="65"/>
      <c r="D6" s="54"/>
    </row>
    <row r="7" spans="1:8">
      <c r="A7" s="57"/>
      <c r="B7" s="57"/>
      <c r="C7" s="66"/>
      <c r="D7" s="57"/>
    </row>
    <row r="8" spans="1:8">
      <c r="A8" s="55"/>
      <c r="B8" s="53"/>
      <c r="C8" s="66"/>
      <c r="D8" s="67"/>
    </row>
    <row r="9" spans="1:8">
      <c r="A9" s="68"/>
      <c r="B9" s="69"/>
      <c r="C9" s="61"/>
      <c r="D9" s="57"/>
    </row>
    <row r="10" spans="1:8">
      <c r="A10" s="70"/>
      <c r="B10" s="71"/>
      <c r="C10" s="72"/>
      <c r="D10" s="73"/>
    </row>
    <row r="11" spans="1:8">
      <c r="A11" s="55"/>
      <c r="B11" s="53"/>
      <c r="C11" s="55"/>
      <c r="D11" s="55"/>
    </row>
    <row r="12" spans="1:8">
      <c r="A12" s="55"/>
      <c r="B12" s="55"/>
      <c r="C12" s="55"/>
      <c r="D12" s="57"/>
    </row>
    <row r="13" spans="1:8">
      <c r="A13" s="55"/>
      <c r="B13" s="57"/>
      <c r="C13" s="55"/>
      <c r="D13" s="55"/>
    </row>
    <row r="14" spans="1:8">
      <c r="A14" s="55"/>
      <c r="B14" s="55"/>
      <c r="C14" s="74"/>
      <c r="D14" s="61"/>
    </row>
    <row r="15" spans="1:8">
      <c r="A15" s="55"/>
      <c r="B15" s="57"/>
      <c r="C15" s="55"/>
      <c r="D15" s="55"/>
    </row>
    <row r="16" spans="1:8">
      <c r="A16" s="55"/>
      <c r="B16" s="75"/>
      <c r="C16" s="55"/>
      <c r="D16" s="61"/>
    </row>
    <row r="17" spans="1:4">
      <c r="A17" s="55"/>
      <c r="B17" s="55"/>
      <c r="C17" s="55"/>
      <c r="D17" s="55"/>
    </row>
    <row r="18" spans="1:4">
      <c r="A18" s="55"/>
      <c r="B18" s="57"/>
      <c r="C18" s="57"/>
      <c r="D18" s="61"/>
    </row>
    <row r="19" spans="1:4">
      <c r="A19" s="55"/>
      <c r="B19" s="57"/>
      <c r="C19" s="55"/>
      <c r="D19" s="55"/>
    </row>
    <row r="20" spans="1:4">
      <c r="A20" s="55"/>
      <c r="B20" s="56"/>
      <c r="C20" s="55"/>
      <c r="D20" s="55"/>
    </row>
    <row r="21" spans="1:4">
      <c r="A21" s="55"/>
      <c r="B21" s="53"/>
      <c r="C21" s="55"/>
      <c r="D21" s="55"/>
    </row>
    <row r="22" spans="1:4">
      <c r="A22" s="55"/>
      <c r="B22" s="57"/>
      <c r="C22" s="57"/>
      <c r="D22" s="57"/>
    </row>
    <row r="23" spans="1:4">
      <c r="A23" s="55"/>
      <c r="B23" s="76"/>
      <c r="C23" s="55"/>
      <c r="D23" s="55"/>
    </row>
    <row r="24" spans="1:4">
      <c r="A24" s="55"/>
      <c r="B24" s="56"/>
      <c r="C24" s="55"/>
      <c r="D24" s="55"/>
    </row>
    <row r="25" spans="1:4">
      <c r="A25" s="55"/>
      <c r="B25" s="53"/>
      <c r="C25" s="55"/>
      <c r="D25" s="57"/>
    </row>
    <row r="26" spans="1:4">
      <c r="A26" s="55"/>
      <c r="B26" s="76"/>
      <c r="C26" s="57"/>
      <c r="D26" s="57"/>
    </row>
    <row r="27" spans="1:4">
      <c r="A27" s="55"/>
      <c r="B27" s="77"/>
      <c r="C27" s="55"/>
      <c r="D27" s="55"/>
    </row>
    <row r="28" spans="1:4">
      <c r="A28" s="55"/>
      <c r="B28" s="76"/>
      <c r="C28" s="57"/>
      <c r="D28" s="57"/>
    </row>
    <row r="29" spans="1:4">
      <c r="A29" s="55"/>
      <c r="B29" s="76"/>
      <c r="C29" s="55"/>
      <c r="D29" s="55"/>
    </row>
    <row r="30" spans="1:4">
      <c r="A30" s="55"/>
      <c r="B30" s="77"/>
      <c r="C30" s="55"/>
      <c r="D30" s="5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1" sqref="B1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64</v>
      </c>
      <c r="C1" s="82"/>
      <c r="D1" s="82"/>
    </row>
    <row r="2" spans="1:4" ht="15.75">
      <c r="A2" s="6"/>
      <c r="B2" s="81" t="s">
        <v>32</v>
      </c>
      <c r="C2" s="81"/>
      <c r="D2" s="81"/>
    </row>
    <row r="3" spans="1:4" ht="15.75">
      <c r="A3" s="6"/>
      <c r="B3" s="82" t="s">
        <v>36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B10" sqref="B10:C10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65</v>
      </c>
      <c r="C1" s="82"/>
      <c r="D1" s="82"/>
      <c r="E1" s="7"/>
      <c r="F1" s="7"/>
      <c r="G1" s="7"/>
      <c r="H1" s="7"/>
    </row>
    <row r="2" spans="1:8" ht="15.75">
      <c r="A2" s="6"/>
      <c r="B2" s="81" t="s">
        <v>32</v>
      </c>
      <c r="C2" s="81"/>
      <c r="D2" s="81"/>
      <c r="E2" s="1"/>
      <c r="F2" s="1"/>
      <c r="G2" s="1"/>
      <c r="H2" s="1"/>
    </row>
    <row r="3" spans="1:8" ht="15.75">
      <c r="A3" s="6"/>
      <c r="B3" s="82" t="s">
        <v>37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53"/>
      <c r="B5" s="54" t="s">
        <v>13</v>
      </c>
      <c r="C5" s="54"/>
      <c r="D5" s="53"/>
      <c r="E5" s="1"/>
      <c r="F5" s="1"/>
      <c r="G5" s="1"/>
      <c r="H5" s="1"/>
    </row>
    <row r="6" spans="1:8" s="1" customFormat="1">
      <c r="A6" s="53">
        <v>1</v>
      </c>
      <c r="B6" s="53" t="s">
        <v>86</v>
      </c>
      <c r="C6" s="53">
        <v>2944.83</v>
      </c>
      <c r="D6" s="54">
        <v>2944.83</v>
      </c>
    </row>
    <row r="7" spans="1:8" s="1" customFormat="1">
      <c r="A7" s="53"/>
      <c r="B7" s="54" t="s">
        <v>15</v>
      </c>
      <c r="C7" s="53"/>
      <c r="D7" s="54"/>
    </row>
    <row r="8" spans="1:8" s="5" customFormat="1" ht="30">
      <c r="A8" s="57">
        <v>1</v>
      </c>
      <c r="B8" s="53" t="s">
        <v>98</v>
      </c>
      <c r="C8" s="53">
        <v>112153</v>
      </c>
      <c r="D8" s="54">
        <f>D6+C8</f>
        <v>115097.83</v>
      </c>
      <c r="E8" s="78"/>
    </row>
    <row r="9" spans="1:8">
      <c r="A9" s="55"/>
      <c r="B9" s="54" t="s">
        <v>16</v>
      </c>
      <c r="C9" s="55"/>
      <c r="D9" s="55"/>
    </row>
    <row r="10" spans="1:8">
      <c r="A10" s="55">
        <v>1</v>
      </c>
      <c r="B10" s="53" t="s">
        <v>101</v>
      </c>
      <c r="C10" s="55">
        <v>141995.69</v>
      </c>
      <c r="D10" s="57">
        <f>D8+C10</f>
        <v>257093.52000000002</v>
      </c>
    </row>
    <row r="11" spans="1:8" s="5" customFormat="1">
      <c r="A11" s="55"/>
      <c r="B11" s="53"/>
      <c r="C11" s="55"/>
      <c r="D11" s="57"/>
    </row>
    <row r="12" spans="1:8">
      <c r="A12" s="55"/>
      <c r="B12" s="53"/>
      <c r="C12" s="55"/>
      <c r="D12" s="57"/>
    </row>
    <row r="13" spans="1:8">
      <c r="A13" s="57"/>
      <c r="B13" s="54"/>
      <c r="C13" s="57"/>
      <c r="D13" s="57"/>
    </row>
    <row r="14" spans="1:8">
      <c r="A14" s="57"/>
      <c r="B14" s="54"/>
      <c r="C14" s="57"/>
      <c r="D14" s="57"/>
    </row>
    <row r="15" spans="1:8">
      <c r="A15" s="55"/>
      <c r="B15" s="53"/>
      <c r="C15" s="55"/>
      <c r="D15" s="55"/>
    </row>
    <row r="16" spans="1:8">
      <c r="A16" s="55"/>
      <c r="B16" s="54"/>
      <c r="C16" s="57"/>
      <c r="D16" s="57"/>
    </row>
    <row r="17" spans="1:4">
      <c r="A17" s="55"/>
      <c r="B17" s="54"/>
      <c r="C17" s="55"/>
      <c r="D17" s="55"/>
    </row>
    <row r="18" spans="1:4">
      <c r="A18" s="55"/>
      <c r="B18" s="53"/>
      <c r="C18" s="55"/>
      <c r="D18" s="55"/>
    </row>
    <row r="19" spans="1:4">
      <c r="A19" s="55"/>
      <c r="B19" s="54"/>
      <c r="C19" s="57"/>
      <c r="D19" s="57"/>
    </row>
    <row r="20" spans="1:4">
      <c r="A20" s="55"/>
      <c r="B20" s="54"/>
      <c r="C20" s="57"/>
      <c r="D20" s="57"/>
    </row>
    <row r="21" spans="1:4">
      <c r="A21" s="55"/>
      <c r="B21" s="53"/>
      <c r="C21" s="55"/>
      <c r="D21" s="55"/>
    </row>
    <row r="22" spans="1:4">
      <c r="A22" s="55"/>
      <c r="B22" s="53"/>
      <c r="C22" s="55"/>
      <c r="D22" s="55"/>
    </row>
    <row r="23" spans="1:4">
      <c r="A23" s="55"/>
      <c r="B23" s="54"/>
      <c r="C23" s="57"/>
      <c r="D23" s="57"/>
    </row>
    <row r="24" spans="1:4">
      <c r="A24" s="55"/>
      <c r="B24" s="58"/>
      <c r="C24" s="55"/>
      <c r="D24" s="55"/>
    </row>
    <row r="25" spans="1:4">
      <c r="A25" s="55"/>
      <c r="B25" s="56"/>
      <c r="C25" s="55"/>
      <c r="D25" s="55"/>
    </row>
    <row r="26" spans="1:4">
      <c r="A26" s="55"/>
      <c r="B26" s="58"/>
      <c r="C26" s="57"/>
      <c r="D26" s="57"/>
    </row>
    <row r="27" spans="1:4">
      <c r="A27" s="15"/>
      <c r="B27" s="33"/>
      <c r="C27" s="15"/>
      <c r="D27" s="15"/>
    </row>
    <row r="28" spans="1:4">
      <c r="A28" s="15"/>
      <c r="B28" s="24"/>
      <c r="C28" s="15"/>
      <c r="D28" s="15"/>
    </row>
    <row r="29" spans="1:4">
      <c r="A29" s="15"/>
      <c r="B29" s="33"/>
      <c r="C29" s="14"/>
      <c r="D29" s="14"/>
    </row>
    <row r="30" spans="1:4">
      <c r="A30" s="15"/>
      <c r="B30" s="33"/>
      <c r="C30" s="15"/>
      <c r="D30" s="15"/>
    </row>
    <row r="31" spans="1:4">
      <c r="A31" s="15"/>
      <c r="B31" s="26"/>
      <c r="C31" s="43"/>
      <c r="D31" s="14"/>
    </row>
    <row r="32" spans="1:4">
      <c r="A32" s="15"/>
      <c r="B32" s="33"/>
      <c r="C32" s="14"/>
      <c r="D32" s="14"/>
    </row>
    <row r="33" spans="1:4">
      <c r="A33" s="15"/>
      <c r="B33" s="26"/>
      <c r="C33" s="15"/>
      <c r="D33" s="15"/>
    </row>
    <row r="34" spans="1:4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7" sqref="M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5.75">
      <c r="A2" s="2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6</v>
      </c>
      <c r="D3" s="35" t="s">
        <v>3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13</v>
      </c>
      <c r="K3" s="35" t="s">
        <v>14</v>
      </c>
      <c r="L3" s="35" t="s">
        <v>15</v>
      </c>
      <c r="M3" s="35" t="s">
        <v>16</v>
      </c>
      <c r="N3" s="29" t="s">
        <v>17</v>
      </c>
    </row>
    <row r="4" spans="1:14" ht="39.75" customHeight="1">
      <c r="A4" s="36" t="s">
        <v>29</v>
      </c>
      <c r="B4" s="30">
        <f>B5+B6+B7+B8</f>
        <v>21133.68</v>
      </c>
      <c r="C4" s="30">
        <f t="shared" ref="C4:M4" si="0">C5+C6+C7+C8</f>
        <v>21294.61</v>
      </c>
      <c r="D4" s="30">
        <f t="shared" si="0"/>
        <v>22704.980000000003</v>
      </c>
      <c r="E4" s="30">
        <f t="shared" si="0"/>
        <v>21167.91</v>
      </c>
      <c r="F4" s="30">
        <f t="shared" si="0"/>
        <v>20901.55</v>
      </c>
      <c r="G4" s="30">
        <f t="shared" si="0"/>
        <v>19897.489999999998</v>
      </c>
      <c r="H4" s="30">
        <f t="shared" si="0"/>
        <v>19897.489999999998</v>
      </c>
      <c r="I4" s="30">
        <f t="shared" si="0"/>
        <v>19897.489999999998</v>
      </c>
      <c r="J4" s="30">
        <f t="shared" si="0"/>
        <v>19897.489999999998</v>
      </c>
      <c r="K4" s="30">
        <f t="shared" si="0"/>
        <v>19897.489999999998</v>
      </c>
      <c r="L4" s="30">
        <f t="shared" si="0"/>
        <v>19897.489999999998</v>
      </c>
      <c r="M4" s="30">
        <f t="shared" si="0"/>
        <v>19897.489999999998</v>
      </c>
      <c r="N4" s="30">
        <f t="shared" ref="N4:N24" si="1">SUM(B4:M4)</f>
        <v>246485.15999999995</v>
      </c>
    </row>
    <row r="5" spans="1:14" ht="39" customHeight="1">
      <c r="A5" s="36" t="s">
        <v>18</v>
      </c>
      <c r="B5" s="31">
        <v>9977.09</v>
      </c>
      <c r="C5" s="31">
        <v>9977.09</v>
      </c>
      <c r="D5" s="31">
        <v>9977.09</v>
      </c>
      <c r="E5" s="31">
        <v>9977.09</v>
      </c>
      <c r="F5" s="31">
        <v>9977.09</v>
      </c>
      <c r="G5" s="52">
        <v>9977.09</v>
      </c>
      <c r="H5" s="31">
        <v>9977.09</v>
      </c>
      <c r="I5" s="31">
        <v>10345.56</v>
      </c>
      <c r="J5" s="31">
        <v>10345.56</v>
      </c>
      <c r="K5" s="31">
        <v>10345.56</v>
      </c>
      <c r="L5" s="31">
        <v>10345.56</v>
      </c>
      <c r="M5" s="31">
        <v>10345.56</v>
      </c>
      <c r="N5" s="31">
        <f t="shared" si="1"/>
        <v>121567.42999999998</v>
      </c>
    </row>
    <row r="6" spans="1:14" ht="60" customHeight="1">
      <c r="A6" s="36" t="s">
        <v>39</v>
      </c>
      <c r="B6" s="31">
        <v>1236.19</v>
      </c>
      <c r="C6" s="31">
        <v>1397.12</v>
      </c>
      <c r="D6" s="31">
        <v>1996.38</v>
      </c>
      <c r="E6" s="31">
        <v>1270.42</v>
      </c>
      <c r="F6" s="31">
        <v>1004.06</v>
      </c>
      <c r="G6" s="31"/>
      <c r="H6" s="31"/>
      <c r="I6" s="31"/>
      <c r="J6" s="31"/>
      <c r="K6" s="31"/>
      <c r="L6" s="31"/>
      <c r="M6" s="31"/>
      <c r="N6" s="31">
        <f t="shared" si="1"/>
        <v>6904.17</v>
      </c>
    </row>
    <row r="7" spans="1:14" ht="44.25" customHeight="1">
      <c r="A7" s="36" t="s">
        <v>40</v>
      </c>
      <c r="B7" s="31">
        <v>9920.4</v>
      </c>
      <c r="C7" s="31">
        <v>9920.4</v>
      </c>
      <c r="D7" s="31">
        <v>9920.4</v>
      </c>
      <c r="E7" s="31">
        <v>9920.4</v>
      </c>
      <c r="F7" s="31">
        <v>9920.4</v>
      </c>
      <c r="G7" s="31">
        <v>9920.4</v>
      </c>
      <c r="H7" s="31">
        <v>9920.4</v>
      </c>
      <c r="I7" s="31">
        <v>9551.93</v>
      </c>
      <c r="J7" s="31">
        <v>9551.93</v>
      </c>
      <c r="K7" s="31">
        <v>9551.93</v>
      </c>
      <c r="L7" s="31">
        <v>9551.93</v>
      </c>
      <c r="M7" s="31">
        <v>9551.93</v>
      </c>
      <c r="N7" s="31">
        <f>SUM(B7:M7)</f>
        <v>117202.44999999998</v>
      </c>
    </row>
    <row r="8" spans="1:14" ht="44.25" customHeight="1">
      <c r="A8" s="36" t="s">
        <v>35</v>
      </c>
      <c r="B8" s="31"/>
      <c r="C8" s="31"/>
      <c r="D8" s="31">
        <v>811.11</v>
      </c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811.11</v>
      </c>
    </row>
    <row r="9" spans="1:14" ht="36" customHeight="1">
      <c r="A9" s="37" t="s">
        <v>19</v>
      </c>
      <c r="B9" s="30">
        <f>B10+B11+B12+B13</f>
        <v>3712.23</v>
      </c>
      <c r="C9" s="30">
        <f t="shared" ref="C9:M9" si="2">C10+C11+C12+C13</f>
        <v>18511.580000000002</v>
      </c>
      <c r="D9" s="30">
        <f t="shared" si="2"/>
        <v>1971.9699999999998</v>
      </c>
      <c r="E9" s="30">
        <f t="shared" si="2"/>
        <v>3156.18</v>
      </c>
      <c r="F9" s="30">
        <f t="shared" si="2"/>
        <v>3435.33</v>
      </c>
      <c r="G9" s="30">
        <f t="shared" si="2"/>
        <v>1741.85</v>
      </c>
      <c r="H9" s="30">
        <f t="shared" si="2"/>
        <v>7600.76</v>
      </c>
      <c r="I9" s="30">
        <f t="shared" si="2"/>
        <v>2741.85</v>
      </c>
      <c r="J9" s="30">
        <f t="shared" si="2"/>
        <v>16440.169999999998</v>
      </c>
      <c r="K9" s="30">
        <f t="shared" si="2"/>
        <v>7853.83</v>
      </c>
      <c r="L9" s="30">
        <f t="shared" si="2"/>
        <v>2520.48</v>
      </c>
      <c r="M9" s="30">
        <f t="shared" si="2"/>
        <v>13091.990000000002</v>
      </c>
      <c r="N9" s="30">
        <f t="shared" si="1"/>
        <v>82778.22</v>
      </c>
    </row>
    <row r="10" spans="1:14" ht="40.5" customHeight="1">
      <c r="A10" s="36" t="s">
        <v>20</v>
      </c>
      <c r="B10" s="31">
        <v>757.89</v>
      </c>
      <c r="C10" s="31">
        <v>757.89</v>
      </c>
      <c r="D10" s="31">
        <v>757.89</v>
      </c>
      <c r="E10" s="31">
        <v>757.89</v>
      </c>
      <c r="F10" s="31">
        <v>1035.6199999999999</v>
      </c>
      <c r="G10" s="31">
        <v>1223.92</v>
      </c>
      <c r="H10" s="31">
        <v>4306.68</v>
      </c>
      <c r="I10" s="31">
        <v>1223.92</v>
      </c>
      <c r="J10" s="31">
        <v>12357.12</v>
      </c>
      <c r="K10" s="31">
        <v>5435.61</v>
      </c>
      <c r="L10" s="31">
        <v>1223.92</v>
      </c>
      <c r="M10" s="31">
        <v>5632.22</v>
      </c>
      <c r="N10" s="30">
        <f t="shared" si="1"/>
        <v>35470.57</v>
      </c>
    </row>
    <row r="11" spans="1:14" ht="45.75" customHeight="1">
      <c r="A11" s="36" t="s">
        <v>21</v>
      </c>
      <c r="B11" s="32">
        <v>278.45999999999998</v>
      </c>
      <c r="C11" s="31">
        <v>16427.560000000001</v>
      </c>
      <c r="D11" s="31">
        <v>556.91999999999996</v>
      </c>
      <c r="E11" s="31"/>
      <c r="F11" s="31"/>
      <c r="G11" s="31"/>
      <c r="H11" s="31"/>
      <c r="I11" s="31"/>
      <c r="J11" s="31"/>
      <c r="K11" s="31"/>
      <c r="L11" s="31">
        <v>260.7</v>
      </c>
      <c r="M11" s="31">
        <v>1606.2</v>
      </c>
      <c r="N11" s="30">
        <f t="shared" si="1"/>
        <v>19129.84</v>
      </c>
    </row>
    <row r="12" spans="1:14" ht="45.75" customHeight="1">
      <c r="A12" s="45" t="s">
        <v>33</v>
      </c>
      <c r="B12" s="32">
        <v>604.16999999999996</v>
      </c>
      <c r="C12" s="31">
        <v>290.27</v>
      </c>
      <c r="D12" s="31">
        <v>139.22999999999999</v>
      </c>
      <c r="E12" s="31">
        <v>150.47999999999999</v>
      </c>
      <c r="F12" s="31">
        <v>151.9</v>
      </c>
      <c r="G12" s="31"/>
      <c r="H12" s="31">
        <v>1564.2</v>
      </c>
      <c r="I12" s="31">
        <v>1000</v>
      </c>
      <c r="J12" s="31">
        <v>281.45999999999998</v>
      </c>
      <c r="K12" s="31">
        <v>688.34</v>
      </c>
      <c r="L12" s="31"/>
      <c r="M12" s="31">
        <v>4817.71</v>
      </c>
      <c r="N12" s="30">
        <f t="shared" si="1"/>
        <v>9687.76</v>
      </c>
    </row>
    <row r="13" spans="1:14" ht="21.75" customHeight="1">
      <c r="A13" s="36" t="s">
        <v>22</v>
      </c>
      <c r="B13" s="31">
        <v>2071.71</v>
      </c>
      <c r="C13" s="31">
        <v>1035.8599999999999</v>
      </c>
      <c r="D13" s="31">
        <v>517.92999999999995</v>
      </c>
      <c r="E13" s="31">
        <v>2247.81</v>
      </c>
      <c r="F13" s="31">
        <v>2247.81</v>
      </c>
      <c r="G13" s="31">
        <v>517.92999999999995</v>
      </c>
      <c r="H13" s="31">
        <v>1729.88</v>
      </c>
      <c r="I13" s="31">
        <v>517.92999999999995</v>
      </c>
      <c r="J13" s="31">
        <v>3801.59</v>
      </c>
      <c r="K13" s="31">
        <v>1729.88</v>
      </c>
      <c r="L13" s="31">
        <v>1035.8599999999999</v>
      </c>
      <c r="M13" s="31">
        <v>1035.8599999999999</v>
      </c>
      <c r="N13" s="31">
        <f t="shared" si="1"/>
        <v>18490.050000000003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N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2944.83</v>
      </c>
      <c r="K14" s="30">
        <f t="shared" si="3"/>
        <v>0</v>
      </c>
      <c r="L14" s="30">
        <f t="shared" si="3"/>
        <v>112153</v>
      </c>
      <c r="M14" s="30">
        <f t="shared" si="3"/>
        <v>141995.69</v>
      </c>
      <c r="N14" s="30">
        <f t="shared" si="3"/>
        <v>257093.52000000002</v>
      </c>
    </row>
    <row r="15" spans="1:14" ht="42" customHeight="1">
      <c r="A15" s="36" t="s">
        <v>24</v>
      </c>
      <c r="B15" s="31"/>
      <c r="C15" s="31"/>
      <c r="D15" s="31"/>
      <c r="E15" s="31"/>
      <c r="F15" s="31"/>
      <c r="G15" s="31"/>
      <c r="H15" s="31"/>
      <c r="I15" s="31"/>
      <c r="J15" s="31">
        <v>2944.83</v>
      </c>
      <c r="K15" s="31"/>
      <c r="L15" s="31">
        <v>112153</v>
      </c>
      <c r="M15" s="31">
        <v>141995.69</v>
      </c>
      <c r="N15" s="31">
        <f t="shared" si="1"/>
        <v>257093.52000000002</v>
      </c>
    </row>
    <row r="16" spans="1:14" ht="40.5" customHeight="1">
      <c r="A16" s="36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5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49" t="s">
        <v>51</v>
      </c>
      <c r="B18" s="31"/>
      <c r="C18" s="31"/>
      <c r="D18" s="31"/>
      <c r="E18" s="31"/>
      <c r="F18" s="31">
        <v>2932.34</v>
      </c>
      <c r="G18" s="31">
        <v>330.23</v>
      </c>
      <c r="H18" s="31">
        <v>6034.19</v>
      </c>
      <c r="I18" s="31"/>
      <c r="J18" s="31"/>
      <c r="K18" s="31"/>
      <c r="L18" s="31"/>
      <c r="M18" s="31"/>
      <c r="N18" s="30">
        <f t="shared" si="1"/>
        <v>9296.76</v>
      </c>
    </row>
    <row r="19" spans="1:14" ht="40.5" customHeight="1">
      <c r="A19" s="37" t="s">
        <v>54</v>
      </c>
      <c r="B19" s="30">
        <f>B20+B21+B22</f>
        <v>18165.300000000003</v>
      </c>
      <c r="C19" s="30">
        <f t="shared" ref="C19:N19" si="4">C20+C21+C22</f>
        <v>14394.03</v>
      </c>
      <c r="D19" s="30">
        <f t="shared" si="4"/>
        <v>5233.05</v>
      </c>
      <c r="E19" s="30">
        <f t="shared" si="4"/>
        <v>5880.1900000000005</v>
      </c>
      <c r="F19" s="30">
        <f t="shared" si="4"/>
        <v>4039.46</v>
      </c>
      <c r="G19" s="30">
        <f t="shared" si="4"/>
        <v>-1177.1400000000001</v>
      </c>
      <c r="H19" s="30">
        <f t="shared" si="4"/>
        <v>9007.2000000000007</v>
      </c>
      <c r="I19" s="30">
        <f t="shared" si="4"/>
        <v>1761.6</v>
      </c>
      <c r="J19" s="30">
        <f t="shared" si="4"/>
        <v>652.5</v>
      </c>
      <c r="K19" s="30">
        <f t="shared" si="4"/>
        <v>5716.8</v>
      </c>
      <c r="L19" s="30">
        <f t="shared" si="4"/>
        <v>2951.4</v>
      </c>
      <c r="M19" s="30">
        <f t="shared" si="4"/>
        <v>87.600000000000023</v>
      </c>
      <c r="N19" s="30">
        <f t="shared" si="4"/>
        <v>66711.989999999991</v>
      </c>
    </row>
    <row r="20" spans="1:14" ht="40.5" customHeight="1">
      <c r="A20" s="36" t="s">
        <v>55</v>
      </c>
      <c r="B20" s="31">
        <v>589.03</v>
      </c>
      <c r="C20" s="31">
        <v>84.84</v>
      </c>
      <c r="D20" s="31">
        <v>42.42</v>
      </c>
      <c r="E20" s="31">
        <v>500.56</v>
      </c>
      <c r="F20" s="31">
        <v>500.56</v>
      </c>
      <c r="G20" s="31">
        <v>-72.72</v>
      </c>
      <c r="H20" s="31">
        <v>900</v>
      </c>
      <c r="I20" s="31">
        <v>900</v>
      </c>
      <c r="J20" s="31">
        <v>604.5</v>
      </c>
      <c r="K20" s="31">
        <v>420</v>
      </c>
      <c r="L20" s="31">
        <v>1125</v>
      </c>
      <c r="M20" s="31">
        <v>510</v>
      </c>
      <c r="N20" s="31">
        <f t="shared" ref="N20:N23" si="5">SUM(B20:M20)</f>
        <v>6104.19</v>
      </c>
    </row>
    <row r="21" spans="1:14" ht="40.5" customHeight="1">
      <c r="A21" s="36" t="s">
        <v>56</v>
      </c>
      <c r="B21" s="31">
        <v>13454.5</v>
      </c>
      <c r="C21" s="31">
        <v>12517.42</v>
      </c>
      <c r="D21" s="31">
        <v>7171.13</v>
      </c>
      <c r="E21" s="31">
        <v>3669.41</v>
      </c>
      <c r="F21" s="31">
        <v>-1696.61</v>
      </c>
      <c r="G21" s="31"/>
      <c r="H21" s="31"/>
      <c r="I21" s="31"/>
      <c r="J21" s="31"/>
      <c r="K21" s="31"/>
      <c r="L21" s="31"/>
      <c r="M21" s="31"/>
      <c r="N21" s="31">
        <f t="shared" si="5"/>
        <v>35115.849999999991</v>
      </c>
    </row>
    <row r="22" spans="1:14" ht="40.5" customHeight="1">
      <c r="A22" s="45" t="s">
        <v>57</v>
      </c>
      <c r="B22" s="31">
        <v>4121.7700000000004</v>
      </c>
      <c r="C22" s="31">
        <v>1791.77</v>
      </c>
      <c r="D22" s="31">
        <v>-1980.5</v>
      </c>
      <c r="E22" s="31">
        <v>1710.22</v>
      </c>
      <c r="F22" s="31">
        <v>5235.51</v>
      </c>
      <c r="G22" s="31">
        <v>-1104.42</v>
      </c>
      <c r="H22" s="31">
        <v>8107.2</v>
      </c>
      <c r="I22" s="31">
        <v>861.6</v>
      </c>
      <c r="J22" s="31">
        <v>48</v>
      </c>
      <c r="K22" s="31">
        <v>5296.8</v>
      </c>
      <c r="L22" s="31">
        <v>1826.4</v>
      </c>
      <c r="M22" s="31">
        <v>-422.4</v>
      </c>
      <c r="N22" s="31">
        <f t="shared" si="5"/>
        <v>25491.949999999997</v>
      </c>
    </row>
    <row r="23" spans="1:14" ht="40.5" customHeight="1">
      <c r="A23" s="49" t="s">
        <v>59</v>
      </c>
      <c r="B23" s="30">
        <v>4815.57</v>
      </c>
      <c r="C23" s="30">
        <v>4815.57</v>
      </c>
      <c r="D23" s="30">
        <v>4815.57</v>
      </c>
      <c r="E23" s="31">
        <v>4815.57</v>
      </c>
      <c r="F23" s="31">
        <v>4815.57</v>
      </c>
      <c r="G23" s="31">
        <v>4815.57</v>
      </c>
      <c r="H23" s="31"/>
      <c r="I23" s="31"/>
      <c r="J23" s="31"/>
      <c r="K23" s="31"/>
      <c r="L23" s="31"/>
      <c r="M23" s="31"/>
      <c r="N23" s="31">
        <f t="shared" si="5"/>
        <v>28893.42</v>
      </c>
    </row>
    <row r="24" spans="1:14" ht="39.75" customHeight="1">
      <c r="A24" s="37" t="s">
        <v>60</v>
      </c>
      <c r="B24" s="30">
        <v>10902.43</v>
      </c>
      <c r="C24" s="30">
        <v>10757.67</v>
      </c>
      <c r="D24" s="30">
        <v>10744.96</v>
      </c>
      <c r="E24" s="30">
        <v>10744.96</v>
      </c>
      <c r="F24" s="30">
        <v>10744.96</v>
      </c>
      <c r="G24" s="30">
        <v>10744.96</v>
      </c>
      <c r="H24" s="30">
        <v>10744.96</v>
      </c>
      <c r="I24" s="30">
        <v>10744.96</v>
      </c>
      <c r="J24" s="30">
        <v>10744.96</v>
      </c>
      <c r="K24" s="30">
        <v>10744.96</v>
      </c>
      <c r="L24" s="30">
        <v>10744.96</v>
      </c>
      <c r="M24" s="30">
        <v>10744.96</v>
      </c>
      <c r="N24" s="30">
        <f t="shared" si="1"/>
        <v>129109.69999999995</v>
      </c>
    </row>
    <row r="25" spans="1:14" ht="22.5" customHeight="1">
      <c r="A25" s="37" t="s">
        <v>26</v>
      </c>
      <c r="B25" s="30">
        <f t="shared" ref="B25:M25" si="6">B4+B9+B14+B18+B24+B19+B23</f>
        <v>58729.21</v>
      </c>
      <c r="C25" s="30">
        <f>C4+C9+C14+C18+C24+C19+C23</f>
        <v>69773.459999999992</v>
      </c>
      <c r="D25" s="30">
        <f t="shared" si="6"/>
        <v>45470.530000000006</v>
      </c>
      <c r="E25" s="30">
        <f t="shared" si="6"/>
        <v>45764.810000000005</v>
      </c>
      <c r="F25" s="30">
        <f t="shared" si="6"/>
        <v>46869.209999999992</v>
      </c>
      <c r="G25" s="51">
        <f t="shared" si="6"/>
        <v>36352.959999999992</v>
      </c>
      <c r="H25" s="51">
        <f>H4+H9+H14+H18+H24+H19+H23</f>
        <v>53284.600000000006</v>
      </c>
      <c r="I25" s="30">
        <f t="shared" si="6"/>
        <v>35145.899999999994</v>
      </c>
      <c r="J25" s="30">
        <f t="shared" si="6"/>
        <v>50679.95</v>
      </c>
      <c r="K25" s="51">
        <f t="shared" si="6"/>
        <v>44213.08</v>
      </c>
      <c r="L25" s="30">
        <f t="shared" si="6"/>
        <v>148267.32999999999</v>
      </c>
      <c r="M25" s="30">
        <f t="shared" si="6"/>
        <v>185817.72999999998</v>
      </c>
      <c r="N25" s="30">
        <f>N4+N9+N14+N18+N24+N19+N23</f>
        <v>820368.7699999999</v>
      </c>
    </row>
    <row r="26" spans="1:14" ht="15.75">
      <c r="A26" s="84" t="s">
        <v>62</v>
      </c>
      <c r="B26" s="84"/>
      <c r="C26" s="84"/>
      <c r="D26" s="38"/>
      <c r="E26" s="38"/>
      <c r="F26" s="38"/>
      <c r="G26" s="38"/>
      <c r="H26" s="38"/>
      <c r="I26" s="38"/>
      <c r="J26" s="38"/>
      <c r="K26" s="38"/>
      <c r="L26" s="85" t="s">
        <v>30</v>
      </c>
      <c r="M26" s="85"/>
      <c r="N26" s="85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84" t="s">
        <v>28</v>
      </c>
      <c r="B28" s="84"/>
      <c r="C28" s="84"/>
      <c r="D28" s="38"/>
      <c r="E28" s="38"/>
      <c r="F28" s="38"/>
      <c r="G28" s="38"/>
      <c r="H28" s="38"/>
      <c r="I28" s="38"/>
      <c r="J28" s="38"/>
      <c r="K28" s="38"/>
      <c r="L28" s="85" t="s">
        <v>38</v>
      </c>
      <c r="M28" s="85"/>
      <c r="N28" s="8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C11" sqref="C11"/>
    </sheetView>
  </sheetViews>
  <sheetFormatPr defaultRowHeight="15"/>
  <cols>
    <col min="1" max="1" width="4" customWidth="1"/>
    <col min="2" max="2" width="7.140625" customWidth="1"/>
    <col min="3" max="3" width="48.140625" customWidth="1"/>
    <col min="4" max="4" width="9.42578125" customWidth="1"/>
    <col min="5" max="5" width="17.85546875" customWidth="1"/>
  </cols>
  <sheetData>
    <row r="1" spans="1:5">
      <c r="B1" s="5" t="s">
        <v>53</v>
      </c>
      <c r="C1" s="5"/>
    </row>
    <row r="2" spans="1:5">
      <c r="C2" t="s">
        <v>49</v>
      </c>
    </row>
    <row r="3" spans="1:5">
      <c r="B3" t="s">
        <v>41</v>
      </c>
    </row>
    <row r="4" spans="1:5">
      <c r="A4" s="46" t="s">
        <v>42</v>
      </c>
      <c r="B4" s="46" t="s">
        <v>42</v>
      </c>
      <c r="C4" s="46"/>
      <c r="D4" s="46" t="s">
        <v>52</v>
      </c>
      <c r="E4" s="46" t="s">
        <v>43</v>
      </c>
    </row>
    <row r="5" spans="1:5">
      <c r="A5" s="47" t="s">
        <v>44</v>
      </c>
      <c r="B5" s="47" t="s">
        <v>45</v>
      </c>
      <c r="C5" s="47" t="s">
        <v>46</v>
      </c>
      <c r="D5" s="47" t="s">
        <v>47</v>
      </c>
      <c r="E5" s="47" t="s">
        <v>48</v>
      </c>
    </row>
    <row r="6" spans="1:5">
      <c r="A6" s="15">
        <v>1</v>
      </c>
      <c r="B6" s="15"/>
      <c r="C6" s="15"/>
      <c r="D6" s="48"/>
      <c r="E6" s="15"/>
    </row>
    <row r="7" spans="1:5">
      <c r="A7" s="15">
        <v>2</v>
      </c>
      <c r="B7" s="15"/>
      <c r="C7" s="15"/>
      <c r="D7" s="48"/>
      <c r="E7" s="15"/>
    </row>
    <row r="8" spans="1:5">
      <c r="A8" s="15">
        <v>3</v>
      </c>
      <c r="B8" s="15"/>
      <c r="C8" s="15"/>
      <c r="D8" s="48"/>
      <c r="E8" s="15"/>
    </row>
    <row r="9" spans="1:5">
      <c r="A9" s="15">
        <v>4</v>
      </c>
      <c r="B9" s="15"/>
      <c r="C9" s="15"/>
      <c r="D9" s="48"/>
      <c r="E9" s="15"/>
    </row>
    <row r="10" spans="1:5">
      <c r="A10" s="15">
        <v>5</v>
      </c>
      <c r="B10" s="15"/>
      <c r="C10" s="15"/>
      <c r="D10" s="48"/>
      <c r="E10" s="15"/>
    </row>
    <row r="11" spans="1:5">
      <c r="A11" s="15">
        <v>6</v>
      </c>
      <c r="B11" s="15"/>
      <c r="C11" s="15"/>
      <c r="D11" s="48"/>
      <c r="E11" s="15"/>
    </row>
    <row r="12" spans="1:5">
      <c r="A12" s="15">
        <v>7</v>
      </c>
      <c r="B12" s="15"/>
      <c r="C12" s="15"/>
      <c r="D12" s="48"/>
      <c r="E12" s="15"/>
    </row>
    <row r="13" spans="1:5">
      <c r="A13" s="15">
        <v>8</v>
      </c>
      <c r="B13" s="15"/>
      <c r="C13" s="15"/>
      <c r="D13" s="48"/>
      <c r="E13" s="15"/>
    </row>
    <row r="14" spans="1:5">
      <c r="A14" s="15">
        <v>9</v>
      </c>
      <c r="B14" s="15"/>
      <c r="C14" s="15"/>
      <c r="D14" s="48"/>
      <c r="E14" s="15"/>
    </row>
    <row r="15" spans="1:5">
      <c r="A15" s="15">
        <v>10</v>
      </c>
      <c r="B15" s="15"/>
      <c r="C15" s="15"/>
      <c r="D15" s="48"/>
      <c r="E15" s="15"/>
    </row>
    <row r="16" spans="1:5">
      <c r="A16" s="15">
        <v>11</v>
      </c>
      <c r="B16" s="15"/>
      <c r="C16" s="15"/>
      <c r="D16" s="48"/>
      <c r="E16" s="15"/>
    </row>
    <row r="17" spans="1:5">
      <c r="A17" s="15">
        <v>12</v>
      </c>
      <c r="B17" s="15"/>
      <c r="C17" s="15"/>
      <c r="D17" s="48"/>
      <c r="E17" s="15"/>
    </row>
    <row r="18" spans="1:5">
      <c r="A18" s="15">
        <v>13</v>
      </c>
      <c r="B18" s="15"/>
      <c r="C18" s="15"/>
      <c r="D18" s="48"/>
      <c r="E18" s="15"/>
    </row>
    <row r="19" spans="1:5">
      <c r="A19" s="15">
        <v>14</v>
      </c>
      <c r="B19" s="15"/>
      <c r="C19" s="15"/>
      <c r="D19" s="48"/>
      <c r="E19" s="15"/>
    </row>
    <row r="20" spans="1:5">
      <c r="A20" s="15">
        <v>15</v>
      </c>
      <c r="B20" s="15"/>
      <c r="C20" s="15"/>
      <c r="D20" s="48"/>
      <c r="E20" s="15"/>
    </row>
    <row r="21" spans="1:5">
      <c r="A21" s="15">
        <v>16</v>
      </c>
      <c r="B21" s="15"/>
      <c r="C21" s="15"/>
      <c r="D21" s="48"/>
      <c r="E21" s="15"/>
    </row>
    <row r="22" spans="1:5">
      <c r="A22" s="15">
        <v>17</v>
      </c>
      <c r="B22" s="15"/>
      <c r="C22" s="15"/>
      <c r="D22" s="48"/>
      <c r="E22" s="15"/>
    </row>
    <row r="23" spans="1:5">
      <c r="A23" s="15">
        <v>18</v>
      </c>
      <c r="B23" s="15"/>
      <c r="C23" s="15"/>
      <c r="D23" s="48"/>
      <c r="E23" s="15"/>
    </row>
    <row r="24" spans="1:5">
      <c r="A24" s="15">
        <v>19</v>
      </c>
      <c r="B24" s="15"/>
      <c r="C24" s="15"/>
      <c r="D24" s="48"/>
      <c r="E24" s="15"/>
    </row>
    <row r="25" spans="1:5">
      <c r="A25" s="15">
        <v>20</v>
      </c>
      <c r="B25" s="15"/>
      <c r="C25" s="15"/>
      <c r="D25" s="48"/>
      <c r="E25" s="15"/>
    </row>
    <row r="26" spans="1:5">
      <c r="A26" s="15">
        <v>21</v>
      </c>
      <c r="B26" s="15"/>
      <c r="C26" s="15"/>
      <c r="D26" s="48"/>
      <c r="E26" s="15"/>
    </row>
    <row r="27" spans="1:5">
      <c r="A27" s="15">
        <v>22</v>
      </c>
      <c r="B27" s="15"/>
      <c r="C27" s="15"/>
      <c r="D27" s="48"/>
      <c r="E27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15" sqref="D15"/>
    </sheetView>
  </sheetViews>
  <sheetFormatPr defaultRowHeight="15"/>
  <cols>
    <col min="1" max="1" width="6.140625" customWidth="1"/>
    <col min="2" max="2" width="55.5703125" customWidth="1"/>
    <col min="3" max="4" width="12.42578125" customWidth="1"/>
  </cols>
  <sheetData>
    <row r="1" spans="1:4" ht="15.75">
      <c r="A1" s="1"/>
      <c r="B1" s="82" t="s">
        <v>65</v>
      </c>
      <c r="C1" s="82"/>
      <c r="D1" s="82"/>
    </row>
    <row r="2" spans="1:4" ht="15.75">
      <c r="A2" s="6"/>
      <c r="B2" s="81" t="s">
        <v>32</v>
      </c>
      <c r="C2" s="81"/>
      <c r="D2" s="81"/>
    </row>
    <row r="3" spans="1:4" ht="15.75">
      <c r="A3" s="6"/>
      <c r="B3" s="82" t="s">
        <v>50</v>
      </c>
      <c r="C3" s="82"/>
      <c r="D3" s="82"/>
    </row>
    <row r="4" spans="1:4">
      <c r="A4" s="8"/>
      <c r="B4" s="9" t="s">
        <v>0</v>
      </c>
      <c r="C4" s="8" t="s">
        <v>1</v>
      </c>
      <c r="D4" s="9" t="s">
        <v>27</v>
      </c>
    </row>
    <row r="5" spans="1:4">
      <c r="A5" s="62"/>
      <c r="B5" s="54" t="s">
        <v>9</v>
      </c>
      <c r="C5" s="63"/>
      <c r="D5" s="62"/>
    </row>
    <row r="6" spans="1:4">
      <c r="A6" s="53">
        <v>1</v>
      </c>
      <c r="B6" s="53" t="s">
        <v>77</v>
      </c>
      <c r="C6" s="53">
        <v>558.41999999999996</v>
      </c>
      <c r="D6" s="54"/>
    </row>
    <row r="7" spans="1:4">
      <c r="A7" s="53">
        <v>2</v>
      </c>
      <c r="B7" s="53" t="s">
        <v>78</v>
      </c>
      <c r="C7" s="53">
        <v>2373.92</v>
      </c>
      <c r="D7" s="53"/>
    </row>
    <row r="8" spans="1:4">
      <c r="A8" s="57"/>
      <c r="B8" s="57" t="s">
        <v>72</v>
      </c>
      <c r="C8" s="57">
        <f>SUM(C6:C7)</f>
        <v>2932.34</v>
      </c>
      <c r="D8" s="57">
        <v>2932.34</v>
      </c>
    </row>
    <row r="9" spans="1:4">
      <c r="A9" s="55"/>
      <c r="B9" s="54" t="s">
        <v>10</v>
      </c>
      <c r="C9" s="55"/>
      <c r="D9" s="55"/>
    </row>
    <row r="10" spans="1:4">
      <c r="A10" s="55">
        <v>1</v>
      </c>
      <c r="B10" s="53" t="s">
        <v>79</v>
      </c>
      <c r="C10" s="55">
        <v>330.23</v>
      </c>
      <c r="D10" s="57">
        <f>D8+C10</f>
        <v>3262.57</v>
      </c>
    </row>
    <row r="11" spans="1:4">
      <c r="A11" s="55"/>
      <c r="B11" s="54" t="s">
        <v>11</v>
      </c>
      <c r="C11" s="55"/>
      <c r="D11" s="57"/>
    </row>
    <row r="12" spans="1:4">
      <c r="A12" s="55">
        <v>1</v>
      </c>
      <c r="B12" s="53" t="s">
        <v>82</v>
      </c>
      <c r="C12" s="55">
        <v>3508.81</v>
      </c>
      <c r="D12" s="57"/>
    </row>
    <row r="13" spans="1:4">
      <c r="A13" s="55">
        <v>2</v>
      </c>
      <c r="B13" s="53" t="s">
        <v>83</v>
      </c>
      <c r="C13" s="55">
        <v>1270.3599999999999</v>
      </c>
      <c r="D13" s="57"/>
    </row>
    <row r="14" spans="1:4">
      <c r="A14" s="55">
        <v>3</v>
      </c>
      <c r="B14" s="53" t="s">
        <v>84</v>
      </c>
      <c r="C14" s="55">
        <v>1255.02</v>
      </c>
      <c r="D14" s="57"/>
    </row>
    <row r="15" spans="1:4">
      <c r="A15" s="55"/>
      <c r="B15" s="54" t="s">
        <v>72</v>
      </c>
      <c r="C15" s="55">
        <f>SUM(C12:C14)</f>
        <v>6034.1900000000005</v>
      </c>
      <c r="D15" s="57">
        <f>D10+C15</f>
        <v>9296.76</v>
      </c>
    </row>
    <row r="16" spans="1:4">
      <c r="A16" s="55"/>
      <c r="B16" s="53"/>
      <c r="C16" s="55"/>
      <c r="D16" s="57"/>
    </row>
    <row r="17" spans="1:4">
      <c r="A17" s="55"/>
      <c r="B17" s="54"/>
      <c r="C17" s="55"/>
      <c r="D17" s="55"/>
    </row>
    <row r="18" spans="1:4">
      <c r="A18" s="55"/>
      <c r="B18" s="53"/>
      <c r="C18" s="55"/>
      <c r="D18" s="55"/>
    </row>
    <row r="19" spans="1:4">
      <c r="A19" s="55"/>
      <c r="B19" s="54"/>
      <c r="C19" s="57"/>
      <c r="D19" s="57"/>
    </row>
    <row r="20" spans="1:4">
      <c r="A20" s="55"/>
      <c r="B20" s="54"/>
      <c r="C20" s="57"/>
      <c r="D20" s="57"/>
    </row>
    <row r="21" spans="1:4">
      <c r="A21" s="55"/>
      <c r="B21" s="53"/>
      <c r="C21" s="55"/>
      <c r="D21" s="55"/>
    </row>
    <row r="22" spans="1:4">
      <c r="A22" s="55"/>
      <c r="B22" s="53"/>
      <c r="C22" s="55"/>
      <c r="D22" s="55"/>
    </row>
    <row r="23" spans="1:4">
      <c r="A23" s="55"/>
      <c r="B23" s="54"/>
      <c r="C23" s="57"/>
      <c r="D23" s="57"/>
    </row>
    <row r="24" spans="1:4">
      <c r="A24" s="55"/>
      <c r="B24" s="58"/>
      <c r="C24" s="55"/>
      <c r="D24" s="55"/>
    </row>
    <row r="25" spans="1:4">
      <c r="A25" s="55"/>
      <c r="B25" s="56"/>
      <c r="C25" s="55"/>
      <c r="D25" s="55"/>
    </row>
    <row r="26" spans="1:4">
      <c r="A26" s="55"/>
      <c r="B26" s="58"/>
      <c r="C26" s="57"/>
      <c r="D26" s="57"/>
    </row>
    <row r="27" spans="1:4">
      <c r="A27" s="55"/>
      <c r="B27" s="58"/>
      <c r="C27" s="55"/>
      <c r="D27" s="55"/>
    </row>
    <row r="28" spans="1:4">
      <c r="A28" s="55"/>
      <c r="B28" s="56"/>
      <c r="C28" s="55"/>
      <c r="D28" s="55"/>
    </row>
    <row r="29" spans="1:4">
      <c r="A29" s="55"/>
      <c r="B29" s="58"/>
      <c r="C29" s="57"/>
      <c r="D29" s="57"/>
    </row>
    <row r="30" spans="1:4">
      <c r="A30" s="55"/>
      <c r="B30" s="58"/>
      <c r="C30" s="55"/>
      <c r="D30" s="55"/>
    </row>
    <row r="31" spans="1:4">
      <c r="A31" s="55"/>
      <c r="B31" s="56"/>
      <c r="C31" s="55"/>
      <c r="D31" s="57"/>
    </row>
    <row r="32" spans="1:4">
      <c r="A32" s="55"/>
      <c r="B32" s="58"/>
      <c r="C32" s="57"/>
      <c r="D32" s="57"/>
    </row>
    <row r="33" spans="1:4">
      <c r="A33" s="55"/>
      <c r="B33" s="56"/>
      <c r="C33" s="55"/>
      <c r="D33" s="55"/>
    </row>
    <row r="34" spans="1:4">
      <c r="A34" s="55"/>
      <c r="B34" s="58"/>
      <c r="C34" s="57"/>
      <c r="D34" s="57"/>
    </row>
    <row r="35" spans="1:4">
      <c r="A35" s="59"/>
      <c r="B35" s="59"/>
      <c r="C35" s="59"/>
      <c r="D35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2017-04-06T04:00:44Z</cp:lastPrinted>
  <dcterms:created xsi:type="dcterms:W3CDTF">2011-07-25T05:21:17Z</dcterms:created>
  <dcterms:modified xsi:type="dcterms:W3CDTF">2020-03-10T08:33:06Z</dcterms:modified>
</cp:coreProperties>
</file>