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60E89323-31E7-475D-8DF7-17C4A6B4EB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H24" i="1" l="1"/>
  <c r="H40" i="1" l="1"/>
  <c r="H39" i="1"/>
  <c r="F24" i="1"/>
  <c r="F39" i="1" s="1"/>
  <c r="F40" i="1" l="1"/>
  <c r="F44" i="1" s="1"/>
  <c r="D12" i="1" s="1"/>
  <c r="D21" i="1" s="1"/>
  <c r="H44" i="1" l="1"/>
  <c r="D19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<sst xmlns="http://schemas.openxmlformats.org/spreadsheetml/2006/main" count="42" uniqueCount="41">
  <si>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</si>
  <si>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</si>
  <si>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</si>
  <si>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</si>
  <si>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</si>
  <si>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</si>
  <si>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</si>
  <si>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</si>
  <si>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</si>
  <si>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</si>
  <si>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</si>
  <si>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</si>
  <si>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</si>
  <si>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</si>
  <si>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</si>
  <si>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</si>
  <si>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</si>
  <si>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</si>
  <si>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</si>
  <si>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</si>
  <si>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</si>
  <si>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</si>
  <si>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</si>
  <si>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</si>
  <si>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</si>
  <si>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</si>
  <si>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</si>
  <si>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</si>
  <si>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</si>
  <si>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</si>
  <si>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</si>
  <si>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</si>
  <si>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</si>
  <si>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</si>
  <si>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</si>
  <si>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</si>
  <si>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</si>
  <si>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</si>
  <si>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Содержание детской площадки</t>
  </si>
  <si>
    <t>Тех. обслуживание конструктивных элементов</t>
  </si>
  <si>
    <t>многоквартирному дому по адресу ул.Т.Ушакова,9  за 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</si>
</sst>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F15" sqref="F15:G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0" t="s">
        <v>0</v>
      </c>
      <c r="B3" s="70"/>
      <c r="C3" s="70"/>
      <c r="D3" s="70"/>
      <c r="E3" s="70"/>
      <c r="F3" s="70"/>
      <c r="G3" s="70"/>
      <c r="H3" s="70"/>
      <c r="I3" s="70"/>
    </row>
    <row r="4" spans="1:9" ht="15.75" x14ac:dyDescent="0.25">
      <c r="A4" s="70" t="s">
        <v>40</v>
      </c>
      <c r="B4" s="70"/>
      <c r="C4" s="70"/>
      <c r="D4" s="70"/>
      <c r="E4" s="70"/>
      <c r="F4" s="70"/>
      <c r="G4" s="70"/>
      <c r="H4" s="70"/>
      <c r="I4" s="70"/>
    </row>
    <row r="6" spans="1:9" x14ac:dyDescent="0.25">
      <c r="A6" s="53" t="s">
        <v>1</v>
      </c>
      <c r="B6" s="71"/>
      <c r="C6" s="71"/>
      <c r="D6" s="49"/>
      <c r="E6" s="53" t="s">
        <v>2</v>
      </c>
      <c r="F6" s="71"/>
      <c r="G6" s="71"/>
      <c r="H6" s="71"/>
      <c r="I6" s="49"/>
    </row>
    <row r="7" spans="1:9" x14ac:dyDescent="0.25">
      <c r="A7" s="72" t="s">
        <v>3</v>
      </c>
      <c r="B7" s="73"/>
      <c r="C7" s="73"/>
      <c r="D7" s="74"/>
      <c r="E7" s="53">
        <v>1768.2</v>
      </c>
      <c r="F7" s="71"/>
      <c r="G7" s="71"/>
      <c r="H7" s="71"/>
      <c r="I7" s="49"/>
    </row>
    <row r="8" spans="1:9" x14ac:dyDescent="0.25">
      <c r="A8" s="75" t="s">
        <v>4</v>
      </c>
      <c r="B8" s="76"/>
      <c r="C8" s="76"/>
      <c r="D8" s="77"/>
      <c r="E8" s="53">
        <v>0</v>
      </c>
      <c r="F8" s="71"/>
      <c r="G8" s="71"/>
      <c r="H8" s="71"/>
      <c r="I8" s="71"/>
    </row>
    <row r="9" spans="1:9" x14ac:dyDescent="0.25">
      <c r="A9" s="2"/>
      <c r="B9" s="3"/>
      <c r="C9" s="4"/>
      <c r="D9" s="78" t="s">
        <v>5</v>
      </c>
      <c r="E9" s="79"/>
      <c r="F9" s="78"/>
      <c r="G9" s="79"/>
      <c r="H9" s="78"/>
      <c r="I9" s="79"/>
    </row>
    <row r="10" spans="1:9" ht="45" customHeight="1" x14ac:dyDescent="0.25">
      <c r="A10" s="5"/>
      <c r="B10" s="6"/>
      <c r="C10" s="7"/>
      <c r="D10" s="80"/>
      <c r="E10" s="81"/>
      <c r="F10" s="80"/>
      <c r="G10" s="81"/>
      <c r="H10" s="80"/>
      <c r="I10" s="81"/>
    </row>
    <row r="11" spans="1:9" ht="30.75" customHeight="1" x14ac:dyDescent="0.25">
      <c r="A11" s="50" t="s">
        <v>36</v>
      </c>
      <c r="B11" s="51"/>
      <c r="C11" s="52"/>
      <c r="D11" s="53">
        <v>393743.23</v>
      </c>
      <c r="E11" s="49"/>
      <c r="F11" s="54"/>
      <c r="G11" s="55"/>
      <c r="H11" s="53"/>
      <c r="I11" s="49"/>
    </row>
    <row r="12" spans="1:9" x14ac:dyDescent="0.25">
      <c r="A12" s="42" t="s">
        <v>6</v>
      </c>
      <c r="B12" s="43"/>
      <c r="C12" s="44"/>
      <c r="D12" s="48">
        <f>F44</f>
        <v>573027.52</v>
      </c>
      <c r="E12" s="49"/>
      <c r="F12" s="53"/>
      <c r="G12" s="49"/>
      <c r="H12" s="48"/>
      <c r="I12" s="49"/>
    </row>
    <row r="13" spans="1:9" x14ac:dyDescent="0.25">
      <c r="A13" s="56" t="s">
        <v>7</v>
      </c>
      <c r="B13" s="57"/>
      <c r="C13" s="58"/>
      <c r="D13" s="62">
        <v>599780.06000000006</v>
      </c>
      <c r="E13" s="63"/>
      <c r="F13" s="66"/>
      <c r="G13" s="67"/>
      <c r="H13" s="30"/>
      <c r="I13" s="31"/>
    </row>
    <row r="14" spans="1:9" x14ac:dyDescent="0.25">
      <c r="A14" s="59"/>
      <c r="B14" s="60"/>
      <c r="C14" s="61"/>
      <c r="D14" s="64"/>
      <c r="E14" s="65"/>
      <c r="F14" s="68"/>
      <c r="G14" s="69"/>
      <c r="H14" s="34"/>
      <c r="I14" s="35"/>
    </row>
    <row r="15" spans="1:9" x14ac:dyDescent="0.25">
      <c r="A15" s="21" t="s">
        <v>35</v>
      </c>
      <c r="B15" s="22"/>
      <c r="C15" s="23"/>
      <c r="D15" s="30">
        <v>720</v>
      </c>
      <c r="E15" s="31"/>
      <c r="F15" s="36"/>
      <c r="G15" s="37"/>
      <c r="H15" s="30"/>
      <c r="I15" s="31"/>
    </row>
    <row r="16" spans="1:9" x14ac:dyDescent="0.25">
      <c r="A16" s="24"/>
      <c r="B16" s="25"/>
      <c r="C16" s="26"/>
      <c r="D16" s="32"/>
      <c r="E16" s="33"/>
      <c r="F16" s="38"/>
      <c r="G16" s="39"/>
      <c r="H16" s="32"/>
      <c r="I16" s="33"/>
    </row>
    <row r="17" spans="1:9" x14ac:dyDescent="0.25">
      <c r="A17" s="27"/>
      <c r="B17" s="28"/>
      <c r="C17" s="29"/>
      <c r="D17" s="34"/>
      <c r="E17" s="35"/>
      <c r="F17" s="40"/>
      <c r="G17" s="41"/>
      <c r="H17" s="34"/>
      <c r="I17" s="35"/>
    </row>
    <row r="18" spans="1:9" ht="30.75" customHeight="1" x14ac:dyDescent="0.25">
      <c r="A18" s="50"/>
      <c r="B18" s="51"/>
      <c r="C18" s="52"/>
      <c r="D18" s="53"/>
      <c r="E18" s="49"/>
      <c r="F18" s="17"/>
      <c r="G18" s="18"/>
      <c r="H18" s="53"/>
      <c r="I18" s="49"/>
    </row>
    <row r="19" spans="1:9" x14ac:dyDescent="0.25">
      <c r="A19" s="42" t="s">
        <v>8</v>
      </c>
      <c r="B19" s="43"/>
      <c r="C19" s="44"/>
      <c r="D19" s="45">
        <f>H44</f>
        <v>735086.23</v>
      </c>
      <c r="E19" s="46"/>
      <c r="F19" s="47"/>
      <c r="G19" s="46"/>
      <c r="H19" s="48"/>
      <c r="I19" s="49"/>
    </row>
    <row r="20" spans="1:9" x14ac:dyDescent="0.25">
      <c r="A20" s="42" t="s">
        <v>17</v>
      </c>
      <c r="B20" s="43"/>
      <c r="C20" s="44"/>
      <c r="D20" s="45">
        <f>D11+D12+D15+D18-D19</f>
        <v>232404.52000000002</v>
      </c>
      <c r="E20" s="46"/>
      <c r="F20" s="53"/>
      <c r="G20" s="49"/>
      <c r="H20" s="53"/>
      <c r="I20" s="49"/>
    </row>
    <row r="21" spans="1:9" ht="21" customHeight="1" x14ac:dyDescent="0.25">
      <c r="A21" s="50" t="s">
        <v>18</v>
      </c>
      <c r="B21" s="51"/>
      <c r="C21" s="52"/>
      <c r="D21" s="48">
        <f>D12/(E7+E8)/12</f>
        <v>27.006160690721259</v>
      </c>
      <c r="E21" s="82"/>
      <c r="F21" s="48"/>
      <c r="G21" s="82"/>
      <c r="H21" s="53"/>
      <c r="I21" s="49"/>
    </row>
    <row r="22" spans="1:9" x14ac:dyDescent="0.25">
      <c r="A22" s="85"/>
      <c r="B22" s="86"/>
      <c r="C22" s="86"/>
      <c r="D22" s="86"/>
      <c r="E22" s="87"/>
      <c r="F22" s="78" t="s">
        <v>19</v>
      </c>
      <c r="G22" s="79"/>
      <c r="H22" s="78" t="s">
        <v>20</v>
      </c>
      <c r="I22" s="79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83">
        <f>F25+F26+F27+F28+F29+F30+F31+F32+F33</f>
        <v>251225.85000000003</v>
      </c>
      <c r="G24" s="84"/>
      <c r="H24" s="83">
        <f>H25+H26+H27+H28+H29+H30+H31+H32+H33+H34</f>
        <v>235394.93</v>
      </c>
      <c r="I24" s="84"/>
    </row>
    <row r="25" spans="1:9" ht="30" customHeight="1" x14ac:dyDescent="0.25">
      <c r="A25" s="50" t="s">
        <v>10</v>
      </c>
      <c r="B25" s="51"/>
      <c r="C25" s="51"/>
      <c r="D25" s="51"/>
      <c r="E25" s="52"/>
      <c r="F25" s="93">
        <v>32039.78</v>
      </c>
      <c r="G25" s="69"/>
      <c r="H25" s="34">
        <v>48677.64</v>
      </c>
      <c r="I25" s="35"/>
    </row>
    <row r="26" spans="1:9" x14ac:dyDescent="0.25">
      <c r="A26" s="27" t="s">
        <v>39</v>
      </c>
      <c r="B26" s="28"/>
      <c r="C26" s="28"/>
      <c r="D26" s="28"/>
      <c r="E26" s="29"/>
      <c r="F26" s="48">
        <v>39890.589999999997</v>
      </c>
      <c r="G26" s="82"/>
      <c r="H26" s="53">
        <v>1505.6</v>
      </c>
      <c r="I26" s="49"/>
    </row>
    <row r="27" spans="1:9" x14ac:dyDescent="0.25">
      <c r="A27" s="42" t="s">
        <v>11</v>
      </c>
      <c r="B27" s="43"/>
      <c r="C27" s="43"/>
      <c r="D27" s="43"/>
      <c r="E27" s="44"/>
      <c r="F27" s="48">
        <v>18247.82</v>
      </c>
      <c r="G27" s="82"/>
      <c r="H27" s="53">
        <v>19214.27</v>
      </c>
      <c r="I27" s="49"/>
    </row>
    <row r="28" spans="1:9" x14ac:dyDescent="0.25">
      <c r="A28" s="42" t="s">
        <v>16</v>
      </c>
      <c r="B28" s="43"/>
      <c r="C28" s="43"/>
      <c r="D28" s="43"/>
      <c r="E28" s="44"/>
      <c r="F28" s="48">
        <v>12943.22</v>
      </c>
      <c r="G28" s="82"/>
      <c r="H28" s="47">
        <v>14498.4</v>
      </c>
      <c r="I28" s="46"/>
    </row>
    <row r="29" spans="1:9" x14ac:dyDescent="0.25">
      <c r="A29" s="42" t="s">
        <v>22</v>
      </c>
      <c r="B29" s="43"/>
      <c r="C29" s="43"/>
      <c r="D29" s="43"/>
      <c r="E29" s="44"/>
      <c r="F29" s="48">
        <v>72991.3</v>
      </c>
      <c r="G29" s="82"/>
      <c r="H29" s="53">
        <f>67474.56+8911.3</f>
        <v>76385.86</v>
      </c>
      <c r="I29" s="49"/>
    </row>
    <row r="30" spans="1:9" x14ac:dyDescent="0.25">
      <c r="A30" s="42" t="s">
        <v>12</v>
      </c>
      <c r="B30" s="43"/>
      <c r="C30" s="43"/>
      <c r="D30" s="43"/>
      <c r="E30" s="44"/>
      <c r="F30" s="48">
        <v>75113.14</v>
      </c>
      <c r="G30" s="82"/>
      <c r="H30" s="53">
        <v>75113.16</v>
      </c>
      <c r="I30" s="49"/>
    </row>
    <row r="31" spans="1:9" x14ac:dyDescent="0.25">
      <c r="A31" s="10" t="s">
        <v>38</v>
      </c>
      <c r="B31" s="8"/>
      <c r="C31" s="8"/>
      <c r="D31" s="8"/>
      <c r="E31" s="9"/>
      <c r="F31" s="100"/>
      <c r="G31" s="101"/>
      <c r="H31" s="53"/>
      <c r="I31" s="49"/>
    </row>
    <row r="32" spans="1:9" x14ac:dyDescent="0.25">
      <c r="A32" s="42" t="s">
        <v>13</v>
      </c>
      <c r="B32" s="43"/>
      <c r="C32" s="43"/>
      <c r="D32" s="43"/>
      <c r="E32" s="44"/>
      <c r="F32" s="48"/>
      <c r="G32" s="82"/>
      <c r="H32" s="53"/>
      <c r="I32" s="49"/>
    </row>
    <row r="33" spans="1:9" x14ac:dyDescent="0.25">
      <c r="A33" s="42" t="s">
        <v>23</v>
      </c>
      <c r="B33" s="43"/>
      <c r="C33" s="43"/>
      <c r="D33" s="43"/>
      <c r="E33" s="44"/>
      <c r="F33" s="48"/>
      <c r="G33" s="82"/>
      <c r="H33" s="53"/>
      <c r="I33" s="49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53"/>
      <c r="I34" s="49"/>
    </row>
    <row r="35" spans="1:9" x14ac:dyDescent="0.25">
      <c r="A35" s="104" t="s">
        <v>26</v>
      </c>
      <c r="B35" s="105"/>
      <c r="C35" s="105"/>
      <c r="D35" s="105"/>
      <c r="E35" s="106"/>
      <c r="F35" s="83">
        <v>103970.16</v>
      </c>
      <c r="G35" s="84"/>
      <c r="H35" s="98">
        <v>103970.16</v>
      </c>
      <c r="I35" s="99"/>
    </row>
    <row r="36" spans="1:9" x14ac:dyDescent="0.25">
      <c r="A36" s="104" t="s">
        <v>24</v>
      </c>
      <c r="B36" s="105"/>
      <c r="C36" s="105"/>
      <c r="D36" s="105"/>
      <c r="E36" s="106"/>
      <c r="F36" s="83"/>
      <c r="G36" s="84"/>
      <c r="H36" s="83"/>
      <c r="I36" s="84"/>
    </row>
    <row r="37" spans="1:9" x14ac:dyDescent="0.25">
      <c r="A37" s="104" t="s">
        <v>25</v>
      </c>
      <c r="B37" s="105"/>
      <c r="C37" s="105"/>
      <c r="D37" s="105"/>
      <c r="E37" s="106"/>
      <c r="F37" s="83"/>
      <c r="G37" s="84"/>
      <c r="H37" s="83"/>
      <c r="I37" s="84"/>
    </row>
    <row r="38" spans="1:9" x14ac:dyDescent="0.25">
      <c r="A38" s="11" t="s">
        <v>32</v>
      </c>
      <c r="B38" s="12"/>
      <c r="C38" s="12"/>
      <c r="D38" s="12"/>
      <c r="E38" s="13"/>
      <c r="F38" s="83">
        <f>225975.96-8144.45</f>
        <v>217831.50999999998</v>
      </c>
      <c r="G38" s="84"/>
      <c r="H38" s="83">
        <v>395721.14</v>
      </c>
      <c r="I38" s="84"/>
    </row>
    <row r="39" spans="1:9" x14ac:dyDescent="0.25">
      <c r="A39" s="104" t="s">
        <v>27</v>
      </c>
      <c r="B39" s="105"/>
      <c r="C39" s="105"/>
      <c r="D39" s="105"/>
      <c r="E39" s="106"/>
      <c r="F39" s="83">
        <f>F24+F35+F36+F37+F38</f>
        <v>573027.52</v>
      </c>
      <c r="G39" s="99"/>
      <c r="H39" s="83">
        <f>H24+H35+H36+H37+H38</f>
        <v>735086.23</v>
      </c>
      <c r="I39" s="99"/>
    </row>
    <row r="40" spans="1:9" x14ac:dyDescent="0.25">
      <c r="A40" s="11" t="s">
        <v>28</v>
      </c>
      <c r="B40" s="12"/>
      <c r="C40" s="12"/>
      <c r="D40" s="12"/>
      <c r="E40" s="13"/>
      <c r="F40" s="83">
        <f>F41+F42+F43</f>
        <v>0</v>
      </c>
      <c r="G40" s="84"/>
      <c r="H40" s="83">
        <f>H41+H42+H43</f>
        <v>0</v>
      </c>
      <c r="I40" s="84"/>
    </row>
    <row r="41" spans="1:9" x14ac:dyDescent="0.25">
      <c r="A41" s="14" t="s">
        <v>29</v>
      </c>
      <c r="B41" s="15"/>
      <c r="C41" s="15"/>
      <c r="D41" s="15"/>
      <c r="E41" s="16"/>
      <c r="F41" s="83"/>
      <c r="G41" s="84"/>
      <c r="H41" s="83"/>
      <c r="I41" s="84"/>
    </row>
    <row r="42" spans="1:9" x14ac:dyDescent="0.25">
      <c r="A42" s="95" t="s">
        <v>30</v>
      </c>
      <c r="B42" s="96"/>
      <c r="C42" s="96"/>
      <c r="D42" s="96"/>
      <c r="E42" s="97"/>
      <c r="F42" s="94"/>
      <c r="G42" s="94"/>
      <c r="H42" s="94"/>
      <c r="I42" s="94"/>
    </row>
    <row r="43" spans="1:9" x14ac:dyDescent="0.25">
      <c r="A43" s="107" t="s">
        <v>31</v>
      </c>
      <c r="B43" s="107"/>
      <c r="C43" s="107"/>
      <c r="D43" s="107"/>
      <c r="E43" s="107"/>
      <c r="F43" s="94"/>
      <c r="G43" s="94"/>
      <c r="H43" s="94"/>
      <c r="I43" s="94"/>
    </row>
    <row r="44" spans="1:9" x14ac:dyDescent="0.25">
      <c r="A44" s="102" t="s">
        <v>21</v>
      </c>
      <c r="B44" s="102"/>
      <c r="C44" s="102"/>
      <c r="D44" s="102"/>
      <c r="E44" s="102"/>
      <c r="F44" s="94">
        <f>F39+F40</f>
        <v>573027.52</v>
      </c>
      <c r="G44" s="103"/>
      <c r="H44" s="94">
        <f>H39+H40</f>
        <v>735086.23</v>
      </c>
      <c r="I44" s="103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2"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3:E43"/>
    <mergeCell ref="F43:G43"/>
    <mergeCell ref="H43:I43"/>
    <mergeCell ref="F41:G41"/>
    <mergeCell ref="F42:G42"/>
    <mergeCell ref="H40:I40"/>
    <mergeCell ref="H41:I41"/>
    <mergeCell ref="A26:E26"/>
    <mergeCell ref="F26:G26"/>
    <mergeCell ref="H26:I26"/>
    <mergeCell ref="A27:E27"/>
    <mergeCell ref="F27:G27"/>
    <mergeCell ref="H27:I27"/>
    <mergeCell ref="A42:E42"/>
    <mergeCell ref="H42:I42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A20:C20"/>
    <mergeCell ref="D20:E20"/>
    <mergeCell ref="F20:G20"/>
    <mergeCell ref="H20:I20"/>
    <mergeCell ref="A21:C21"/>
    <mergeCell ref="D21:E21"/>
    <mergeCell ref="F21:G21"/>
    <mergeCell ref="H21:I21"/>
    <mergeCell ref="F40:G40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H31:I31"/>
    <mergeCell ref="H34:I34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H18:I1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2025-03-03T06:47:59Z</dcterms:modified>
</cp:coreProperties>
</file>