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1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 жителей" sheetId="8" r:id="rId8"/>
    <sheet name="Допол.раб." sheetId="9" r:id="rId9"/>
    <sheet name="Лист1" sheetId="10" r:id="rId10"/>
  </sheets>
  <calcPr calcId="124519"/>
</workbook>
</file>

<file path=xl/calcChain.xml><?xml version="1.0" encoding="utf-8"?>
<calcChain xmlns="http://schemas.openxmlformats.org/spreadsheetml/2006/main">
  <c r="D48" i="6"/>
  <c r="C48"/>
  <c r="D45" i="1"/>
  <c r="C45"/>
  <c r="D44" i="2"/>
  <c r="C44"/>
  <c r="D42" i="6"/>
  <c r="C42"/>
  <c r="D33" i="1"/>
  <c r="C33"/>
  <c r="D40" i="2"/>
  <c r="C40"/>
  <c r="D16" i="3"/>
  <c r="L14" i="5"/>
  <c r="D34" i="6"/>
  <c r="C34"/>
  <c r="D26" i="1"/>
  <c r="C26"/>
  <c r="D36" i="2"/>
  <c r="D29" i="4"/>
  <c r="C29"/>
  <c r="K19" i="5"/>
  <c r="D30" i="6"/>
  <c r="C30"/>
  <c r="D17" i="1"/>
  <c r="D25" i="4"/>
  <c r="J19" i="5"/>
  <c r="D34" i="2"/>
  <c r="D23" i="4"/>
  <c r="C23"/>
  <c r="D12" i="9"/>
  <c r="D26" i="6"/>
  <c r="D32" i="2"/>
  <c r="C32"/>
  <c r="D10" i="9"/>
  <c r="C8"/>
  <c r="D14" i="3"/>
  <c r="D24" i="6"/>
  <c r="D15" i="1"/>
  <c r="C15"/>
  <c r="D22" i="6"/>
  <c r="C22"/>
  <c r="D26" i="2"/>
  <c r="C26"/>
  <c r="D12" i="3"/>
  <c r="D18" i="6"/>
  <c r="D18" i="4"/>
  <c r="D10" i="3"/>
  <c r="C10"/>
  <c r="D16" i="6"/>
  <c r="C16"/>
  <c r="D10" i="1"/>
  <c r="C10" i="2"/>
  <c r="C14"/>
  <c r="D14" s="1"/>
  <c r="D16" s="1"/>
  <c r="D16" i="4"/>
  <c r="C16"/>
  <c r="C10" i="6"/>
  <c r="C8" i="1"/>
  <c r="C11" i="4"/>
  <c r="N23" i="5"/>
  <c r="M9"/>
  <c r="L9"/>
  <c r="K9"/>
  <c r="J9"/>
  <c r="I9"/>
  <c r="H9"/>
  <c r="G9"/>
  <c r="F9"/>
  <c r="E9"/>
  <c r="D9"/>
  <c r="C9"/>
  <c r="B9"/>
  <c r="N22"/>
  <c r="N21"/>
  <c r="N20"/>
  <c r="M19"/>
  <c r="L19"/>
  <c r="I19"/>
  <c r="H19"/>
  <c r="G19"/>
  <c r="F19"/>
  <c r="E19"/>
  <c r="D19"/>
  <c r="C19"/>
  <c r="B19"/>
  <c r="N18"/>
  <c r="N17"/>
  <c r="N12"/>
  <c r="N8"/>
  <c r="M14"/>
  <c r="K14"/>
  <c r="J14"/>
  <c r="I14"/>
  <c r="H14"/>
  <c r="G14"/>
  <c r="F14"/>
  <c r="E14"/>
  <c r="D14"/>
  <c r="C14"/>
  <c r="M4"/>
  <c r="L4"/>
  <c r="K4"/>
  <c r="J4"/>
  <c r="I4"/>
  <c r="H4"/>
  <c r="G4"/>
  <c r="F4"/>
  <c r="E4"/>
  <c r="D4"/>
  <c r="C4"/>
  <c r="B4"/>
  <c r="B14"/>
  <c r="E25" l="1"/>
  <c r="M25"/>
  <c r="L25"/>
  <c r="K25"/>
  <c r="J25"/>
  <c r="I25"/>
  <c r="H25"/>
  <c r="G25"/>
  <c r="F25"/>
  <c r="D25"/>
  <c r="N19"/>
  <c r="C25"/>
  <c r="B25"/>
  <c r="N7"/>
  <c r="N24"/>
  <c r="N13"/>
  <c r="N6"/>
  <c r="N5"/>
  <c r="N4" l="1"/>
  <c r="N11" l="1"/>
  <c r="N10"/>
  <c r="N15" l="1"/>
  <c r="N16"/>
  <c r="N14"/>
  <c r="N9" l="1"/>
  <c r="N25" s="1"/>
</calcChain>
</file>

<file path=xl/sharedStrings.xml><?xml version="1.0" encoding="utf-8"?>
<sst xmlns="http://schemas.openxmlformats.org/spreadsheetml/2006/main" count="327" uniqueCount="218">
  <si>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</si>
  <si>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</si>
  <si>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</si>
  <si>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</si>
  <si>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</si>
  <si>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</si>
  <si>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</si>
  <si>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</si>
  <si>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</si>
  <si>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</si>
  <si>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</si>
  <si>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</si>
  <si>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</si>
  <si>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</si>
  <si>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</si>
  <si>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</si>
  <si>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</si>
  <si>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</si>
  <si>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</si>
  <si>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</si>
  <si>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</si>
  <si>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</si>
  <si>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</si>
  <si>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</si>
  <si>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</si>
  <si>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</si>
  <si>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</si>
  <si>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</si>
  <si>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</si>
  <si>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</si>
  <si>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</si>
  <si>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</si>
  <si>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</si>
  <si>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Металлургов,3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</si>
  <si>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</si>
  <si>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</si>
  <si>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</si>
  <si>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</si>
  <si>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</si>
  <si>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</si>
  <si>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</si>
  <si>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</si>
  <si>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</si>
  <si>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</si>
  <si>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</si>
  <si>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</si>
  <si>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</si>
  <si>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</si>
  <si>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</si>
  <si>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</si>
  <si>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3</t>
  </si>
  <si>
    <t xml:space="preserve">                                               Лицевой счёт  2016г</t>
  </si>
  <si>
    <t>Устранить течь с крыши</t>
  </si>
  <si>
    <t>16.02.2016г.</t>
  </si>
  <si>
    <t>Обследовать и отремонтировать крышу</t>
  </si>
  <si>
    <t>17.03.2016г.</t>
  </si>
  <si>
    <t>Отключить насос</t>
  </si>
  <si>
    <t>24.03.16г.</t>
  </si>
  <si>
    <t>О ремонте балкона</t>
  </si>
  <si>
    <t>05.02.2016г.</t>
  </si>
  <si>
    <t>О ремонте козырька над балконом</t>
  </si>
  <si>
    <t>06.04.2016г.</t>
  </si>
  <si>
    <t>08.04.2016г.</t>
  </si>
  <si>
    <t>О ремонте межпанельных швов</t>
  </si>
  <si>
    <t>18.05.2016г.</t>
  </si>
  <si>
    <t>Стар.</t>
  </si>
  <si>
    <t>О ремонте подъездов</t>
  </si>
  <si>
    <t>22.04.2016г.</t>
  </si>
  <si>
    <t>межпанельных швов</t>
  </si>
  <si>
    <t>Разъяснения о выполненных работах по ремонту</t>
  </si>
  <si>
    <t>Течь коллектора (ул.Березовая)</t>
  </si>
  <si>
    <t>27.05.2016г.</t>
  </si>
  <si>
    <t>Дополнительные работы</t>
  </si>
  <si>
    <t>4.Дополнительные работы</t>
  </si>
  <si>
    <t>Выполн. в мае</t>
  </si>
  <si>
    <t>Выполнить ремонт дверных откосов в подъезде</t>
  </si>
  <si>
    <t>05.07.16г.</t>
  </si>
  <si>
    <t>03.08.16г.</t>
  </si>
  <si>
    <t>08.08.16г.</t>
  </si>
  <si>
    <t>О замене канализационного стояка</t>
  </si>
  <si>
    <t>09.08.16г.</t>
  </si>
  <si>
    <t>О замене стояка отопления</t>
  </si>
  <si>
    <t>Заменить канализационную трубу</t>
  </si>
  <si>
    <t>17.10.16г.</t>
  </si>
  <si>
    <t>Отрегулировать работу полотенцесушителей</t>
  </si>
  <si>
    <t>19.10.16г.</t>
  </si>
  <si>
    <t>Подключить насосы в повале (регулировка отоплен.)</t>
  </si>
  <si>
    <t>20.10.16г.</t>
  </si>
  <si>
    <t>О рассрочке платежей по кв.плате</t>
  </si>
  <si>
    <t>21.10.16г.</t>
  </si>
  <si>
    <t>О принятии мер по отоплению (Холодно в квартире)</t>
  </si>
  <si>
    <t>26.10.16г.</t>
  </si>
  <si>
    <t>О подтоплении с вышерасположенной квартиры</t>
  </si>
  <si>
    <t>02.11.16г.</t>
  </si>
  <si>
    <t>Проверить температурный режим</t>
  </si>
  <si>
    <t>07.11.16г.</t>
  </si>
  <si>
    <t>Проверить температурный режим, регул.п/сушителя</t>
  </si>
  <si>
    <t>Жит.</t>
  </si>
  <si>
    <t>Подключить насосы в подвале,закрыть продух вентил.</t>
  </si>
  <si>
    <t>отрегулировать полотенцесушителя кв.81-93,51-63</t>
  </si>
  <si>
    <t>Подъезды №5,6.Подключить под.отопление.</t>
  </si>
  <si>
    <t>23.11.16г.</t>
  </si>
  <si>
    <t>Жалоба на холод в квартире</t>
  </si>
  <si>
    <t>24.11.16г.</t>
  </si>
  <si>
    <t>Письменный ответ на холодные отопит.приборы</t>
  </si>
  <si>
    <t>26.12.16г.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</si>
  <si>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</si>
  <si>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</si>
  <si>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</si>
  <si>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</si>
  <si>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</si>
  <si>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</si>
  <si>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Лицевой счёт  2018г</t>
  </si>
  <si>
    <t>Сбор показаний общедомового прибора учета электроэнергии</t>
  </si>
  <si>
    <t xml:space="preserve">              Табличка с номерами квартир 1шт</t>
  </si>
  <si>
    <t xml:space="preserve">              Табличка "Вас обслуживает" 1шт</t>
  </si>
  <si>
    <t>Директор ООО УК "Аркада"</t>
  </si>
  <si>
    <t>Лицевой счёт  2019г</t>
  </si>
  <si>
    <t>Под.№1.Доска объявлений 1шт (за октябрь)</t>
  </si>
  <si>
    <t>Под.№1.Табличка с номерами квартир 7шт</t>
  </si>
  <si>
    <t>Лицевой счёт 2019г</t>
  </si>
  <si>
    <t>Лицевой счет. Сводный расчет  2019г</t>
  </si>
  <si>
    <t>Подвал.Замена труб отопления</t>
  </si>
  <si>
    <t>Подвал.Подключение системы отопления</t>
  </si>
  <si>
    <t>Итого:</t>
  </si>
  <si>
    <t>Квартира №53.Замена участка трубопровода</t>
  </si>
  <si>
    <t>Под.№2.Ремонт подъездного отопления</t>
  </si>
  <si>
    <t>Подъезд №2.Ремонт светильника, замена м/схемы,  и эл.лампы</t>
  </si>
  <si>
    <t>Подъезд №7. ремонт светильника, замена  м/схемы и эл.лампы</t>
  </si>
  <si>
    <t>Подъезд №2.Проверка освещения подъезда, замена эл.лампы</t>
  </si>
  <si>
    <t>итого:</t>
  </si>
  <si>
    <t>Ремонт подъезда №3 согласно смете</t>
  </si>
  <si>
    <t>Кв.№7.Ремонт отопления согласно смете</t>
  </si>
  <si>
    <t>Кв.№2.Ремонт отопления согласно смете</t>
  </si>
  <si>
    <t>Кв.№22,25,28,31,34.Прокладка дополнительных стояков отопления согласно смете</t>
  </si>
  <si>
    <t>Отогрев водосточных труб</t>
  </si>
  <si>
    <t>Под.№2.Окраска конвекторов, окраска стен водоэмульсионной краской</t>
  </si>
  <si>
    <t>Квартира № 31.Переподключение отопительного прибора</t>
  </si>
  <si>
    <t>Под.№1.Ремонт светильника, замена эл.лмп</t>
  </si>
  <si>
    <t>Под.№6.Проверка освещения подъезда, замена эл.ламп</t>
  </si>
  <si>
    <t>Под.№6.Ремонт светильника, замена м/схемы, и эл.ламп.</t>
  </si>
  <si>
    <t>Ремонт подъезда №4 согласно смете</t>
  </si>
  <si>
    <t>Ремонт подъезда №5 согласно смете</t>
  </si>
  <si>
    <t>Кватиры №66,69,72,75,78.Замена стояков ГВС и ХВС в сан.узле</t>
  </si>
  <si>
    <t>Очистка сливных воронок от льда</t>
  </si>
  <si>
    <t>Ремонт подъезда №6 согласно смете</t>
  </si>
  <si>
    <t>Под.№1,3.Установка почтовых ящиков</t>
  </si>
  <si>
    <t>Под.№1.Ремонт плиты перекрытия кровли</t>
  </si>
  <si>
    <t>Под.№6.Ремонт плиты перекрытия кровли</t>
  </si>
  <si>
    <t>Под.№2.Установка упора на входную дверь</t>
  </si>
  <si>
    <t>Подъезд №7.Ремонт перил лестн.ограждения</t>
  </si>
  <si>
    <t>Под.№1,3,4,5.Установка недостающих поручней</t>
  </si>
  <si>
    <t>Стоимость поручней 20м</t>
  </si>
  <si>
    <t>Подъезд №4,6.Ремонт перил лестн.ограждения</t>
  </si>
  <si>
    <t>Подъезд №5. ремонт светильника, замена  м/схемы и эл.лампы</t>
  </si>
  <si>
    <t>Придомовая территория.Ремонт скамейки</t>
  </si>
  <si>
    <t>Под.№1-7.Покраска ограждений и перил</t>
  </si>
  <si>
    <t>Подвал.Замена крана шарового</t>
  </si>
  <si>
    <t>Подвал.Замена участка канализ.трубопровода</t>
  </si>
  <si>
    <t>Кв.№33.Замена крестовины канализационной</t>
  </si>
  <si>
    <t>Под.№6.Замена м/схем и эл.ламп</t>
  </si>
  <si>
    <t>Подготовка и покрытие плит перекрытия на крыше</t>
  </si>
  <si>
    <t>Придомовая территория.Окрашивание контейнеров</t>
  </si>
  <si>
    <t>Под.№7.Установка почтовых ящиков</t>
  </si>
  <si>
    <t>Под.№4.Установка почтовых ящиков</t>
  </si>
  <si>
    <t>Под.№5.Установка почтовых ящиков</t>
  </si>
  <si>
    <t>Под.№6.Установка почтовых ящиков</t>
  </si>
  <si>
    <t>Переоформление документов о присоединении к эл.сетям</t>
  </si>
  <si>
    <t>Скашивание травы у под.№1-7</t>
  </si>
  <si>
    <t>Кв.№68,71.Замена стояков ГВС и ХВС</t>
  </si>
  <si>
    <t>Кв.№74.Частичная замена канализационного стояка</t>
  </si>
  <si>
    <t>Кв.№74,77.Замена стояков ГВС и ХВС</t>
  </si>
  <si>
    <t>Под.№2.Установка почтовых ящиков</t>
  </si>
  <si>
    <t>Кв.№62,65.Замена стояков отопления</t>
  </si>
  <si>
    <t>Запуск системы отопления</t>
  </si>
  <si>
    <t>Под.№2.Замена светильника, замена эл.лампы</t>
  </si>
  <si>
    <t>Под.№1.Замена эл.лампы</t>
  </si>
  <si>
    <t>Кв.№61,64.Замена стояков отопления</t>
  </si>
  <si>
    <t>Кв.№22.Замена стояка отопления</t>
  </si>
  <si>
    <t>Под.№3.Ремонт опоры под козырек</t>
  </si>
  <si>
    <t>Подвал.Замена запорной арматуры д20мм</t>
  </si>
  <si>
    <t>Изготовление и установка хомута на трубопроводе отопления</t>
  </si>
  <si>
    <t>Подвал.Разборка и прочистка стояка отопления</t>
  </si>
  <si>
    <t>Развоздушивание системы отопления</t>
  </si>
  <si>
    <t>Кв.№103.Развоздушивание системы отопления</t>
  </si>
  <si>
    <t>Кв.№46.Замена стояка канализации</t>
  </si>
  <si>
    <t>Осмотр подвала с целью выявления и устранения утечек</t>
  </si>
  <si>
    <t>Под.№1-7.ППР электрощитов и ВРУ №13,14</t>
  </si>
  <si>
    <t>Под.№7.Замена м/схемы и эл.лампы</t>
  </si>
  <si>
    <t>Ремонт межпанельных швов  76м</t>
  </si>
  <si>
    <t>Закрытие подвальных окон</t>
  </si>
  <si>
    <t>Под.№2.Ремонт и остекление оконной рамы</t>
  </si>
  <si>
    <t>Квартира №71.Устранение течи по стояку</t>
  </si>
  <si>
    <t>Подвал.Запуск насосов</t>
  </si>
  <si>
    <t>Запуск подъездного отопления</t>
  </si>
  <si>
    <t>Квартира №22.Замена стояка отопления</t>
  </si>
  <si>
    <t>Прочистка и отогрев канализ.труб 15шт</t>
  </si>
  <si>
    <t>Под.№2.Замена м/схем, эл.ламп</t>
  </si>
  <si>
    <t>Под.№3.Замена м/схем, эл.ламп</t>
  </si>
  <si>
    <t>Под.№4.Замена м/схем, эл.ламп</t>
  </si>
  <si>
    <t>Под.№1.Замена эл.ламп</t>
  </si>
  <si>
    <t>Под.№6.Замена м/схем, эл.ламп</t>
  </si>
  <si>
    <t>Под.№5.Замена м/схем, эл.ламп</t>
  </si>
  <si>
    <t>Под.№1-7.Прочистка и отогрев водосточных труб</t>
  </si>
  <si>
    <t>Очистка козырьков от снега</t>
  </si>
  <si>
    <t>Кв.№27,30.Развоздушивание ГВС</t>
  </si>
  <si>
    <t>Кв.№53,56.Развоздушивание ГВС</t>
  </si>
  <si>
    <t>Подвал.Под.№3.Прочистка канализации</t>
  </si>
  <si>
    <t>Ремонт теплового узла №2.</t>
  </si>
  <si>
    <t>Запуск отопления</t>
  </si>
  <si>
    <t>Т/у.№2.Замена циркуляционного насоса</t>
  </si>
  <si>
    <t>Подвал.Замена циркуляционного насоса</t>
  </si>
  <si>
    <t>ПодвалюЗамена отвода на трубопроводе отопления</t>
  </si>
  <si>
    <t>Квартиры № 78,79,80.Осмотр эл.щитов, замена автоматов</t>
  </si>
  <si>
    <t>Под.№7.Проверка освещения подъезда.Замена эл.лампы</t>
  </si>
  <si>
    <t>Под.№2.Ремонт стояка освещения</t>
  </si>
  <si>
    <t>Под.№2.Ремонт светильника , замена эл.ламп</t>
  </si>
  <si>
    <t>Под.№1.Проверка освещения подъезда, замена эл.лампы и патрона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</si>
</sst>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6" fillId="0" borderId="1" xfId="0" applyNumberFormat="1" applyFont="1" applyBorder="1"/>
    <xf numFmtId="2" fontId="6" fillId="2" borderId="1" xfId="0" applyNumberFormat="1" applyFont="1" applyFill="1" applyBorder="1"/>
    <xf numFmtId="0" fontId="0" fillId="0" borderId="1" xfId="0" applyFont="1" applyBorder="1" applyAlignment="1">
      <alignment horizontal="center" wrapText="1"/>
    </xf>
    <xf numFmtId="0" fontId="0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1" xfId="0" applyNumberFormat="1" applyBorder="1"/>
    <xf numFmtId="0" fontId="7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3" xfId="0" applyFont="1" applyBorder="1" applyAlignment="1">
      <alignment wrapText="1"/>
    </xf>
    <xf numFmtId="2" fontId="9" fillId="0" borderId="4" xfId="0" applyNumberFormat="1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1" xfId="0" applyFont="1" applyFill="1" applyBorder="1" applyAlignment="1">
      <alignment wrapText="1"/>
    </xf>
    <xf numFmtId="2" fontId="9" fillId="0" borderId="1" xfId="0" applyNumberFormat="1" applyFont="1" applyBorder="1"/>
    <xf numFmtId="0" fontId="9" fillId="0" borderId="1" xfId="0" applyFont="1" applyFill="1" applyBorder="1" applyAlignment="1">
      <alignment wrapText="1"/>
    </xf>
    <xf numFmtId="0" fontId="8" fillId="0" borderId="0" xfId="0" applyFont="1"/>
    <xf numFmtId="2" fontId="8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5" xfId="0" applyFont="1" applyBorder="1"/>
    <xf numFmtId="0" fontId="8" fillId="0" borderId="1" xfId="0" applyFont="1" applyFill="1" applyBorder="1"/>
    <xf numFmtId="0" fontId="9" fillId="0" borderId="1" xfId="0" applyFont="1" applyFill="1" applyBorder="1"/>
    <xf numFmtId="0" fontId="9" fillId="0" borderId="3" xfId="0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2" fontId="9" fillId="0" borderId="9" xfId="0" applyNumberFormat="1" applyFont="1" applyBorder="1"/>
    <xf numFmtId="0" fontId="6" fillId="0" borderId="9" xfId="0" applyFont="1" applyFill="1" applyBorder="1"/>
    <xf numFmtId="2" fontId="1" fillId="0" borderId="1" xfId="0" applyNumberFormat="1" applyFont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opLeftCell="A13" workbookViewId="0">
      <selection activeCell="D46" sqref="D46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87" t="s">
        <v>117</v>
      </c>
      <c r="C1" s="87"/>
      <c r="D1" s="87"/>
      <c r="E1" s="7"/>
      <c r="F1" s="7"/>
      <c r="G1" s="7"/>
      <c r="H1" s="7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86" t="s">
        <v>4</v>
      </c>
      <c r="C3" s="86"/>
      <c r="D3" s="86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>
      <c r="A6" s="55">
        <v>1</v>
      </c>
      <c r="B6" s="55" t="s">
        <v>125</v>
      </c>
      <c r="C6" s="55">
        <v>2078</v>
      </c>
      <c r="D6" s="56"/>
      <c r="E6" s="6"/>
      <c r="F6" s="1"/>
    </row>
    <row r="7" spans="1:8">
      <c r="A7" s="55">
        <v>2</v>
      </c>
      <c r="B7" s="55" t="s">
        <v>126</v>
      </c>
      <c r="C7" s="55">
        <v>2562.96</v>
      </c>
      <c r="D7" s="55"/>
      <c r="E7" s="6"/>
      <c r="F7" s="1"/>
    </row>
    <row r="8" spans="1:8">
      <c r="A8" s="55"/>
      <c r="B8" s="55" t="s">
        <v>124</v>
      </c>
      <c r="C8" s="55">
        <f>SUM(C6:C7)</f>
        <v>4640.96</v>
      </c>
      <c r="D8" s="56">
        <v>4640.96</v>
      </c>
      <c r="E8" s="6"/>
      <c r="F8" s="1"/>
    </row>
    <row r="9" spans="1:8">
      <c r="A9" s="55"/>
      <c r="B9" s="56" t="s">
        <v>7</v>
      </c>
      <c r="C9" s="55"/>
      <c r="D9" s="55"/>
      <c r="E9" s="6"/>
      <c r="F9" s="1"/>
    </row>
    <row r="10" spans="1:8" ht="30">
      <c r="A10" s="55">
        <v>1</v>
      </c>
      <c r="B10" s="55" t="s">
        <v>137</v>
      </c>
      <c r="C10" s="55">
        <v>1670.76</v>
      </c>
      <c r="D10" s="56">
        <f>D8+C10</f>
        <v>6311.72</v>
      </c>
      <c r="E10" s="6"/>
      <c r="F10" s="1"/>
    </row>
    <row r="11" spans="1:8">
      <c r="A11" s="55"/>
      <c r="B11" s="56" t="s">
        <v>10</v>
      </c>
      <c r="C11" s="55"/>
      <c r="D11" s="55"/>
      <c r="E11" s="6"/>
      <c r="F11" s="1"/>
    </row>
    <row r="12" spans="1:8">
      <c r="A12" s="55">
        <v>1</v>
      </c>
      <c r="B12" s="55" t="s">
        <v>157</v>
      </c>
      <c r="C12" s="55">
        <v>438.27</v>
      </c>
      <c r="D12" s="56"/>
      <c r="E12" s="6"/>
      <c r="F12" s="1"/>
    </row>
    <row r="13" spans="1:8" s="5" customFormat="1">
      <c r="A13" s="55">
        <v>2</v>
      </c>
      <c r="B13" s="55" t="s">
        <v>158</v>
      </c>
      <c r="C13" s="55">
        <v>1462.03</v>
      </c>
      <c r="D13" s="56"/>
      <c r="E13" s="11"/>
      <c r="F13" s="4"/>
    </row>
    <row r="14" spans="1:8" s="5" customFormat="1">
      <c r="A14" s="55">
        <v>3</v>
      </c>
      <c r="B14" s="55" t="s">
        <v>159</v>
      </c>
      <c r="C14" s="55">
        <v>4732.8</v>
      </c>
      <c r="D14" s="56"/>
      <c r="E14" s="4"/>
      <c r="F14" s="4"/>
    </row>
    <row r="15" spans="1:8">
      <c r="A15" s="55"/>
      <c r="B15" s="56" t="s">
        <v>124</v>
      </c>
      <c r="C15" s="55">
        <f>SUM(C12:C14)</f>
        <v>6633.1</v>
      </c>
      <c r="D15" s="56">
        <f>D10+C15</f>
        <v>12944.82</v>
      </c>
      <c r="E15" s="1"/>
      <c r="F15" s="1"/>
    </row>
    <row r="16" spans="1:8">
      <c r="A16" s="55"/>
      <c r="B16" s="56" t="s">
        <v>14</v>
      </c>
      <c r="C16" s="55"/>
      <c r="D16" s="56"/>
      <c r="E16" s="1"/>
      <c r="F16" s="1"/>
    </row>
    <row r="17" spans="1:6">
      <c r="A17" s="55">
        <v>1</v>
      </c>
      <c r="B17" s="55" t="s">
        <v>174</v>
      </c>
      <c r="C17" s="55">
        <v>1173.1500000000001</v>
      </c>
      <c r="D17" s="56">
        <f>D15+C17</f>
        <v>14117.97</v>
      </c>
      <c r="E17" s="1"/>
      <c r="F17" s="1"/>
    </row>
    <row r="18" spans="1:6">
      <c r="A18" s="55"/>
      <c r="B18" s="56" t="s">
        <v>15</v>
      </c>
      <c r="C18" s="57"/>
      <c r="D18" s="55"/>
      <c r="E18" s="1"/>
      <c r="F18" s="1"/>
    </row>
    <row r="19" spans="1:6">
      <c r="A19" s="55">
        <v>1</v>
      </c>
      <c r="B19" s="55" t="s">
        <v>180</v>
      </c>
      <c r="C19" s="57">
        <v>721.89</v>
      </c>
      <c r="D19" s="58"/>
      <c r="E19" s="1"/>
      <c r="F19" s="1"/>
    </row>
    <row r="20" spans="1:6" s="5" customFormat="1" ht="30">
      <c r="A20" s="55">
        <v>2</v>
      </c>
      <c r="B20" s="55" t="s">
        <v>181</v>
      </c>
      <c r="C20" s="57">
        <v>528.39</v>
      </c>
      <c r="D20" s="58"/>
      <c r="E20" s="4"/>
      <c r="F20" s="4"/>
    </row>
    <row r="21" spans="1:6" s="5" customFormat="1">
      <c r="A21" s="55">
        <v>3</v>
      </c>
      <c r="B21" s="55" t="s">
        <v>182</v>
      </c>
      <c r="C21" s="57">
        <v>1128.48</v>
      </c>
      <c r="D21" s="58"/>
      <c r="E21" s="4"/>
      <c r="F21" s="4"/>
    </row>
    <row r="22" spans="1:6">
      <c r="A22" s="55">
        <v>4</v>
      </c>
      <c r="B22" s="55" t="s">
        <v>183</v>
      </c>
      <c r="C22" s="55">
        <v>521.4</v>
      </c>
      <c r="D22" s="58"/>
      <c r="E22" s="1"/>
      <c r="F22" s="1"/>
    </row>
    <row r="23" spans="1:6">
      <c r="A23" s="55">
        <v>5</v>
      </c>
      <c r="B23" s="55" t="s">
        <v>184</v>
      </c>
      <c r="C23" s="55">
        <v>130.35</v>
      </c>
      <c r="D23" s="55"/>
      <c r="E23" s="1"/>
      <c r="F23" s="1"/>
    </row>
    <row r="24" spans="1:6">
      <c r="A24" s="55">
        <v>6</v>
      </c>
      <c r="B24" s="55" t="s">
        <v>185</v>
      </c>
      <c r="C24" s="55">
        <v>2085.6</v>
      </c>
      <c r="D24" s="58"/>
      <c r="E24" s="1"/>
      <c r="F24" s="1"/>
    </row>
    <row r="25" spans="1:6" ht="30">
      <c r="A25" s="55">
        <v>7</v>
      </c>
      <c r="B25" s="55" t="s">
        <v>186</v>
      </c>
      <c r="C25" s="55">
        <v>260.7</v>
      </c>
      <c r="D25" s="56"/>
      <c r="E25" s="1"/>
      <c r="F25" s="1"/>
    </row>
    <row r="26" spans="1:6">
      <c r="A26" s="55"/>
      <c r="B26" s="55" t="s">
        <v>124</v>
      </c>
      <c r="C26" s="57">
        <f>SUM(C19:C25)</f>
        <v>5376.81</v>
      </c>
      <c r="D26" s="58">
        <f>D17+C26</f>
        <v>19494.78</v>
      </c>
      <c r="E26" s="1"/>
      <c r="F26" s="1"/>
    </row>
    <row r="27" spans="1:6">
      <c r="A27" s="55"/>
      <c r="B27" s="56" t="s">
        <v>16</v>
      </c>
      <c r="C27" s="55"/>
      <c r="D27" s="55"/>
      <c r="E27" s="1"/>
      <c r="F27" s="1"/>
    </row>
    <row r="28" spans="1:6">
      <c r="A28" s="55">
        <v>1</v>
      </c>
      <c r="B28" s="55" t="s">
        <v>192</v>
      </c>
      <c r="C28" s="55">
        <v>174.67</v>
      </c>
      <c r="D28" s="58"/>
      <c r="E28" s="1"/>
      <c r="F28" s="1"/>
    </row>
    <row r="29" spans="1:6" s="5" customFormat="1">
      <c r="A29" s="55">
        <v>2</v>
      </c>
      <c r="B29" s="55" t="s">
        <v>193</v>
      </c>
      <c r="C29" s="57">
        <v>260.7</v>
      </c>
      <c r="D29" s="58"/>
      <c r="E29" s="4"/>
      <c r="F29" s="4"/>
    </row>
    <row r="30" spans="1:6">
      <c r="A30" s="55">
        <v>3</v>
      </c>
      <c r="B30" s="55" t="s">
        <v>194</v>
      </c>
      <c r="C30" s="55">
        <v>782.1</v>
      </c>
      <c r="D30" s="58"/>
      <c r="E30" s="1"/>
      <c r="F30" s="1"/>
    </row>
    <row r="31" spans="1:6">
      <c r="A31" s="55">
        <v>4</v>
      </c>
      <c r="B31" s="76" t="s">
        <v>195</v>
      </c>
      <c r="C31" s="55">
        <v>2608.23</v>
      </c>
      <c r="D31" s="55"/>
      <c r="E31" s="1"/>
      <c r="F31" s="1"/>
    </row>
    <row r="32" spans="1:6">
      <c r="A32" s="55">
        <v>5</v>
      </c>
      <c r="B32" s="55" t="s">
        <v>196</v>
      </c>
      <c r="C32" s="55">
        <v>1091.0999999999999</v>
      </c>
      <c r="D32" s="58"/>
      <c r="E32" s="1"/>
      <c r="F32" s="1"/>
    </row>
    <row r="33" spans="1:6">
      <c r="A33" s="55"/>
      <c r="B33" s="55" t="s">
        <v>124</v>
      </c>
      <c r="C33" s="55">
        <f>SUM(C28:C32)</f>
        <v>4916.7999999999993</v>
      </c>
      <c r="D33" s="58">
        <f>D26+C33</f>
        <v>24411.579999999998</v>
      </c>
      <c r="E33" s="1"/>
      <c r="F33" s="1"/>
    </row>
    <row r="34" spans="1:6">
      <c r="A34" s="55"/>
      <c r="B34" s="56" t="s">
        <v>17</v>
      </c>
      <c r="C34" s="55"/>
      <c r="D34" s="58"/>
      <c r="E34" s="1"/>
      <c r="F34" s="1"/>
    </row>
    <row r="35" spans="1:6">
      <c r="A35" s="55">
        <v>1</v>
      </c>
      <c r="B35" s="55" t="s">
        <v>205</v>
      </c>
      <c r="C35" s="55">
        <v>130.35</v>
      </c>
      <c r="D35" s="59"/>
      <c r="E35" s="1"/>
      <c r="F35" s="1"/>
    </row>
    <row r="36" spans="1:6">
      <c r="A36" s="55">
        <v>2</v>
      </c>
      <c r="B36" s="60" t="s">
        <v>206</v>
      </c>
      <c r="C36" s="55">
        <v>130.35</v>
      </c>
      <c r="D36" s="59"/>
      <c r="E36" s="1"/>
      <c r="F36" s="1"/>
    </row>
    <row r="37" spans="1:6">
      <c r="A37" s="55">
        <v>3</v>
      </c>
      <c r="B37" s="60" t="s">
        <v>183</v>
      </c>
      <c r="C37" s="55">
        <v>782.1</v>
      </c>
      <c r="D37" s="59"/>
      <c r="E37" s="1"/>
      <c r="F37" s="1"/>
    </row>
    <row r="38" spans="1:6">
      <c r="A38" s="55">
        <v>4</v>
      </c>
      <c r="B38" s="60" t="s">
        <v>207</v>
      </c>
      <c r="C38" s="55">
        <v>2346.3000000000002</v>
      </c>
      <c r="D38" s="59"/>
      <c r="E38" s="1"/>
      <c r="F38" s="1"/>
    </row>
    <row r="39" spans="1:6">
      <c r="A39" s="55">
        <v>5</v>
      </c>
      <c r="B39" s="60" t="s">
        <v>208</v>
      </c>
      <c r="C39" s="55">
        <v>9803.5300000000007</v>
      </c>
      <c r="D39" s="61"/>
      <c r="E39" s="1"/>
      <c r="F39" s="1"/>
    </row>
    <row r="40" spans="1:6">
      <c r="A40" s="55">
        <v>6</v>
      </c>
      <c r="B40" s="60" t="s">
        <v>209</v>
      </c>
      <c r="C40" s="55">
        <v>1173.1500000000001</v>
      </c>
      <c r="D40" s="61"/>
      <c r="E40" s="1"/>
      <c r="F40" s="1"/>
    </row>
    <row r="41" spans="1:6">
      <c r="A41" s="55">
        <v>7</v>
      </c>
      <c r="B41" s="60" t="s">
        <v>210</v>
      </c>
      <c r="C41" s="55">
        <v>6971.63</v>
      </c>
      <c r="D41" s="61"/>
      <c r="E41" s="1"/>
      <c r="F41" s="1"/>
    </row>
    <row r="42" spans="1:6" ht="30">
      <c r="A42" s="55">
        <v>8</v>
      </c>
      <c r="B42" s="60" t="s">
        <v>212</v>
      </c>
      <c r="C42" s="55">
        <v>2072.46</v>
      </c>
      <c r="D42" s="61"/>
      <c r="E42" s="1"/>
      <c r="F42" s="1"/>
    </row>
    <row r="43" spans="1:6" ht="30">
      <c r="A43" s="55">
        <v>9</v>
      </c>
      <c r="B43" s="55" t="s">
        <v>186</v>
      </c>
      <c r="C43" s="55">
        <v>130.35</v>
      </c>
      <c r="D43" s="61"/>
      <c r="E43" s="1"/>
      <c r="F43" s="1"/>
    </row>
    <row r="44" spans="1:6">
      <c r="A44" s="55">
        <v>10</v>
      </c>
      <c r="B44" s="60" t="s">
        <v>211</v>
      </c>
      <c r="C44" s="55">
        <v>7775.99</v>
      </c>
      <c r="D44" s="61"/>
      <c r="E44" s="1"/>
      <c r="F44" s="1"/>
    </row>
    <row r="45" spans="1:6">
      <c r="A45" s="55"/>
      <c r="B45" s="60" t="s">
        <v>124</v>
      </c>
      <c r="C45" s="55">
        <f>SUM(C35:C44)</f>
        <v>31316.21</v>
      </c>
      <c r="D45" s="61">
        <f>D33+C45</f>
        <v>55727.789999999994</v>
      </c>
      <c r="E45" s="1"/>
      <c r="F45" s="1"/>
    </row>
    <row r="46" spans="1:6">
      <c r="A46" s="55"/>
      <c r="B46" s="80"/>
      <c r="C46" s="55"/>
      <c r="D46" s="61"/>
      <c r="E46" s="1"/>
      <c r="F46" s="1"/>
    </row>
    <row r="47" spans="1:6">
      <c r="A47" s="55"/>
      <c r="B47" s="60"/>
      <c r="C47" s="55"/>
      <c r="D47" s="61"/>
      <c r="E47" s="1"/>
      <c r="F47" s="1"/>
    </row>
    <row r="48" spans="1:6">
      <c r="A48" s="55"/>
      <c r="B48" s="60"/>
      <c r="C48" s="55"/>
      <c r="D48" s="61"/>
      <c r="E48" s="1"/>
      <c r="F48" s="1"/>
    </row>
    <row r="49" spans="1:6">
      <c r="A49" s="55"/>
      <c r="B49" s="60"/>
      <c r="C49" s="55"/>
      <c r="D49" s="61"/>
      <c r="E49" s="1"/>
      <c r="F49" s="1"/>
    </row>
    <row r="50" spans="1:6">
      <c r="A50" s="13"/>
      <c r="B50" s="13"/>
      <c r="C50" s="13"/>
      <c r="D50" s="81"/>
      <c r="E50" s="1"/>
      <c r="F50" s="1"/>
    </row>
    <row r="51" spans="1:6">
      <c r="A51" s="13"/>
      <c r="B51" s="24"/>
      <c r="C51" s="13"/>
      <c r="D51" s="25"/>
      <c r="E51" s="1"/>
      <c r="F51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30" sqref="N30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tabSelected="1" topLeftCell="A10" workbookViewId="0">
      <selection activeCell="D45" sqref="D45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87" t="s">
        <v>112</v>
      </c>
      <c r="C1" s="87"/>
      <c r="D1" s="87"/>
      <c r="E1" s="7"/>
      <c r="F1" s="7"/>
      <c r="G1" s="7"/>
      <c r="H1" s="7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86" t="s">
        <v>8</v>
      </c>
      <c r="C3" s="86"/>
      <c r="D3" s="86"/>
      <c r="E3" s="1"/>
      <c r="F3" s="1"/>
      <c r="G3" s="1"/>
      <c r="H3" s="1"/>
    </row>
    <row r="4" spans="1:8">
      <c r="A4" s="39"/>
      <c r="B4" s="48" t="s">
        <v>0</v>
      </c>
      <c r="C4" s="39" t="s">
        <v>1</v>
      </c>
      <c r="D4" s="48" t="s">
        <v>28</v>
      </c>
      <c r="E4" s="1"/>
      <c r="F4" s="1"/>
      <c r="G4" s="1"/>
      <c r="H4" s="1"/>
    </row>
    <row r="5" spans="1:8">
      <c r="A5" s="39"/>
      <c r="B5" s="3" t="s">
        <v>2</v>
      </c>
      <c r="C5" s="39"/>
      <c r="D5" s="39"/>
      <c r="E5" s="1"/>
      <c r="F5" s="1"/>
      <c r="G5" s="1"/>
      <c r="H5" s="1"/>
    </row>
    <row r="6" spans="1:8" s="1" customFormat="1">
      <c r="A6" s="55">
        <v>1</v>
      </c>
      <c r="B6" s="64" t="s">
        <v>118</v>
      </c>
      <c r="C6" s="62">
        <v>-927</v>
      </c>
      <c r="D6" s="56"/>
    </row>
    <row r="7" spans="1:8" s="4" customFormat="1">
      <c r="A7" s="56"/>
      <c r="B7" s="64" t="s">
        <v>114</v>
      </c>
      <c r="C7" s="62">
        <v>-193</v>
      </c>
      <c r="D7" s="56"/>
    </row>
    <row r="8" spans="1:8" s="4" customFormat="1">
      <c r="A8" s="55"/>
      <c r="B8" s="82" t="s">
        <v>115</v>
      </c>
      <c r="C8" s="62">
        <v>-130</v>
      </c>
      <c r="D8" s="56"/>
    </row>
    <row r="9" spans="1:8" s="1" customFormat="1">
      <c r="A9" s="55">
        <v>2</v>
      </c>
      <c r="B9" s="64" t="s">
        <v>119</v>
      </c>
      <c r="C9" s="62">
        <v>1351</v>
      </c>
      <c r="D9" s="55"/>
    </row>
    <row r="10" spans="1:8" s="1" customFormat="1">
      <c r="A10" s="55"/>
      <c r="B10" s="64" t="s">
        <v>124</v>
      </c>
      <c r="C10" s="62">
        <f>SUM(C6:C9)</f>
        <v>101</v>
      </c>
      <c r="D10" s="55">
        <v>101</v>
      </c>
    </row>
    <row r="11" spans="1:8" s="1" customFormat="1">
      <c r="A11" s="55"/>
      <c r="B11" s="56" t="s">
        <v>7</v>
      </c>
      <c r="C11" s="55"/>
      <c r="D11" s="56"/>
    </row>
    <row r="12" spans="1:8" s="1" customFormat="1">
      <c r="A12" s="55">
        <v>1</v>
      </c>
      <c r="B12" s="55" t="s">
        <v>135</v>
      </c>
      <c r="C12" s="55">
        <v>1300.32</v>
      </c>
      <c r="D12" s="55"/>
    </row>
    <row r="13" spans="1:8" s="4" customFormat="1" ht="30">
      <c r="A13" s="55">
        <v>2</v>
      </c>
      <c r="B13" s="55" t="s">
        <v>136</v>
      </c>
      <c r="C13" s="55">
        <v>471</v>
      </c>
      <c r="D13" s="56"/>
    </row>
    <row r="14" spans="1:8" s="4" customFormat="1">
      <c r="A14" s="55"/>
      <c r="B14" s="55" t="s">
        <v>124</v>
      </c>
      <c r="C14" s="55">
        <f>SUM(C12:C13)</f>
        <v>1771.32</v>
      </c>
      <c r="D14" s="56">
        <f>D10+C14</f>
        <v>1872.32</v>
      </c>
    </row>
    <row r="15" spans="1:8" s="1" customFormat="1">
      <c r="A15" s="55"/>
      <c r="B15" s="56" t="s">
        <v>3</v>
      </c>
      <c r="C15" s="55"/>
      <c r="D15" s="56"/>
    </row>
    <row r="16" spans="1:8" s="1" customFormat="1">
      <c r="A16" s="55">
        <v>1</v>
      </c>
      <c r="B16" s="55" t="s">
        <v>144</v>
      </c>
      <c r="C16" s="55">
        <v>5847.66</v>
      </c>
      <c r="D16" s="56">
        <f>D14+C16</f>
        <v>7719.98</v>
      </c>
    </row>
    <row r="17" spans="1:4" s="1" customFormat="1">
      <c r="A17" s="55"/>
      <c r="B17" s="56" t="s">
        <v>9</v>
      </c>
      <c r="C17" s="55"/>
      <c r="D17" s="56"/>
    </row>
    <row r="18" spans="1:4" s="1" customFormat="1">
      <c r="A18" s="55">
        <v>1</v>
      </c>
      <c r="B18" s="55" t="s">
        <v>146</v>
      </c>
      <c r="C18" s="55">
        <v>15119.14</v>
      </c>
      <c r="D18" s="55"/>
    </row>
    <row r="19" spans="1:4" s="1" customFormat="1">
      <c r="A19" s="55">
        <v>2</v>
      </c>
      <c r="B19" s="55" t="s">
        <v>147</v>
      </c>
      <c r="C19" s="55">
        <v>2147.4</v>
      </c>
      <c r="D19" s="55"/>
    </row>
    <row r="20" spans="1:4" s="4" customFormat="1">
      <c r="A20" s="55">
        <v>3</v>
      </c>
      <c r="B20" s="55" t="s">
        <v>149</v>
      </c>
      <c r="C20" s="55">
        <v>362.84</v>
      </c>
      <c r="D20" s="56"/>
    </row>
    <row r="21" spans="1:4" s="1" customFormat="1">
      <c r="A21" s="55">
        <v>4</v>
      </c>
      <c r="B21" s="55" t="s">
        <v>148</v>
      </c>
      <c r="C21" s="55">
        <v>3082.4</v>
      </c>
      <c r="D21" s="56"/>
    </row>
    <row r="22" spans="1:4" s="1" customFormat="1">
      <c r="A22" s="55">
        <v>5</v>
      </c>
      <c r="B22" s="55" t="s">
        <v>150</v>
      </c>
      <c r="C22" s="55">
        <v>3570.11</v>
      </c>
      <c r="D22" s="55"/>
    </row>
    <row r="23" spans="1:4" s="1" customFormat="1">
      <c r="A23" s="55">
        <v>6</v>
      </c>
      <c r="B23" s="55" t="s">
        <v>153</v>
      </c>
      <c r="C23" s="55">
        <v>1994.51</v>
      </c>
      <c r="D23" s="55"/>
    </row>
    <row r="24" spans="1:4" s="1" customFormat="1">
      <c r="A24" s="55">
        <v>7</v>
      </c>
      <c r="B24" s="55" t="s">
        <v>151</v>
      </c>
      <c r="C24" s="55">
        <v>867.33</v>
      </c>
      <c r="D24" s="56"/>
    </row>
    <row r="25" spans="1:4" s="1" customFormat="1">
      <c r="A25" s="55"/>
      <c r="B25" s="55" t="s">
        <v>152</v>
      </c>
      <c r="C25" s="55">
        <v>1200</v>
      </c>
      <c r="D25" s="56"/>
    </row>
    <row r="26" spans="1:4" s="1" customFormat="1" ht="15.75" customHeight="1">
      <c r="A26" s="55"/>
      <c r="B26" s="55" t="s">
        <v>124</v>
      </c>
      <c r="C26" s="55">
        <f>SUM(C18:C25)</f>
        <v>28343.730000000003</v>
      </c>
      <c r="D26" s="56">
        <f>D16+C26</f>
        <v>36063.710000000006</v>
      </c>
    </row>
    <row r="27" spans="1:4" s="1" customFormat="1">
      <c r="A27" s="55"/>
      <c r="B27" s="56" t="s">
        <v>12</v>
      </c>
      <c r="C27" s="55"/>
      <c r="D27" s="56"/>
    </row>
    <row r="28" spans="1:4" s="1" customFormat="1">
      <c r="A28" s="55">
        <v>1</v>
      </c>
      <c r="B28" s="55" t="s">
        <v>163</v>
      </c>
      <c r="C28" s="55">
        <v>5826.4</v>
      </c>
      <c r="D28" s="56"/>
    </row>
    <row r="29" spans="1:4">
      <c r="A29" s="62">
        <v>2</v>
      </c>
      <c r="B29" s="55" t="s">
        <v>164</v>
      </c>
      <c r="C29" s="55">
        <v>5826.4</v>
      </c>
      <c r="D29" s="56"/>
    </row>
    <row r="30" spans="1:4">
      <c r="A30" s="62">
        <v>3</v>
      </c>
      <c r="B30" s="55" t="s">
        <v>165</v>
      </c>
      <c r="C30" s="55">
        <v>5826.4</v>
      </c>
      <c r="D30" s="62"/>
    </row>
    <row r="31" spans="1:4">
      <c r="A31" s="62">
        <v>4</v>
      </c>
      <c r="B31" s="55" t="s">
        <v>166</v>
      </c>
      <c r="C31" s="55">
        <v>5826.4</v>
      </c>
      <c r="D31" s="62"/>
    </row>
    <row r="32" spans="1:4">
      <c r="A32" s="62"/>
      <c r="B32" s="64" t="s">
        <v>124</v>
      </c>
      <c r="C32" s="62">
        <f>SUM(C28:C31)</f>
        <v>23305.599999999999</v>
      </c>
      <c r="D32" s="62">
        <f>D26+C32</f>
        <v>59369.310000000005</v>
      </c>
    </row>
    <row r="33" spans="1:4">
      <c r="A33" s="62"/>
      <c r="B33" s="66" t="s">
        <v>13</v>
      </c>
      <c r="C33" s="62"/>
      <c r="D33" s="63"/>
    </row>
    <row r="34" spans="1:4">
      <c r="A34" s="62">
        <v>1</v>
      </c>
      <c r="B34" s="64" t="s">
        <v>172</v>
      </c>
      <c r="C34" s="62">
        <v>7070.22</v>
      </c>
      <c r="D34" s="63">
        <f>D32+C34</f>
        <v>66439.53</v>
      </c>
    </row>
    <row r="35" spans="1:4">
      <c r="A35" s="62"/>
      <c r="B35" s="66" t="s">
        <v>15</v>
      </c>
      <c r="C35" s="62"/>
      <c r="D35" s="63"/>
    </row>
    <row r="36" spans="1:4">
      <c r="A36" s="62">
        <v>1</v>
      </c>
      <c r="B36" s="64" t="s">
        <v>179</v>
      </c>
      <c r="C36" s="62">
        <v>1505.19</v>
      </c>
      <c r="D36" s="63">
        <f>D34+C36</f>
        <v>67944.72</v>
      </c>
    </row>
    <row r="37" spans="1:4">
      <c r="A37" s="62"/>
      <c r="B37" s="66" t="s">
        <v>16</v>
      </c>
      <c r="C37" s="62"/>
      <c r="D37" s="63"/>
    </row>
    <row r="38" spans="1:4">
      <c r="A38" s="62">
        <v>1</v>
      </c>
      <c r="B38" s="64" t="s">
        <v>190</v>
      </c>
      <c r="C38" s="62">
        <v>521.4</v>
      </c>
      <c r="D38" s="63"/>
    </row>
    <row r="39" spans="1:4">
      <c r="A39" s="62">
        <v>2</v>
      </c>
      <c r="B39" s="64" t="s">
        <v>191</v>
      </c>
      <c r="C39" s="62">
        <v>260.7</v>
      </c>
      <c r="D39" s="63"/>
    </row>
    <row r="40" spans="1:4">
      <c r="A40" s="62"/>
      <c r="B40" s="64" t="s">
        <v>124</v>
      </c>
      <c r="C40" s="62">
        <f>SUM(C38:C39)</f>
        <v>782.09999999999991</v>
      </c>
      <c r="D40" s="63">
        <f>D36+C40</f>
        <v>68726.820000000007</v>
      </c>
    </row>
    <row r="41" spans="1:4">
      <c r="A41" s="62"/>
      <c r="B41" s="66" t="s">
        <v>17</v>
      </c>
      <c r="C41" s="62"/>
      <c r="D41" s="63"/>
    </row>
    <row r="42" spans="1:4" ht="30">
      <c r="A42" s="62">
        <v>1</v>
      </c>
      <c r="B42" s="64" t="s">
        <v>203</v>
      </c>
      <c r="C42" s="62">
        <v>825.1</v>
      </c>
      <c r="D42" s="62"/>
    </row>
    <row r="43" spans="1:4">
      <c r="A43" s="62">
        <v>2</v>
      </c>
      <c r="B43" s="64" t="s">
        <v>204</v>
      </c>
      <c r="C43" s="62">
        <v>782.1</v>
      </c>
      <c r="D43" s="62"/>
    </row>
    <row r="44" spans="1:4">
      <c r="A44" s="62"/>
      <c r="B44" s="66" t="s">
        <v>124</v>
      </c>
      <c r="C44" s="63">
        <f>SUM(C42:C43)</f>
        <v>1607.2</v>
      </c>
      <c r="D44" s="63">
        <f>D40+C44</f>
        <v>70334.02</v>
      </c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1"/>
  <sheetViews>
    <sheetView topLeftCell="A19" workbookViewId="0">
      <selection activeCell="D49" sqref="D49"/>
    </sheetView>
  </sheetViews>
  <sheetFormatPr defaultRowHeight="15"/>
  <cols>
    <col min="1" max="1" width="4.28515625" customWidth="1"/>
    <col min="2" max="2" width="46" customWidth="1"/>
    <col min="4" max="4" width="9.5703125" bestFit="1" customWidth="1"/>
  </cols>
  <sheetData>
    <row r="1" spans="1:4" ht="15.75">
      <c r="A1" s="1"/>
      <c r="B1" s="87" t="s">
        <v>117</v>
      </c>
      <c r="C1" s="87"/>
      <c r="D1" s="87"/>
    </row>
    <row r="2" spans="1:4" ht="15.75">
      <c r="A2" s="1"/>
      <c r="B2" s="2" t="s">
        <v>33</v>
      </c>
      <c r="C2" s="1"/>
      <c r="D2" s="1"/>
    </row>
    <row r="3" spans="1:4">
      <c r="A3" s="1"/>
      <c r="B3" s="86" t="s">
        <v>32</v>
      </c>
      <c r="C3" s="86"/>
      <c r="D3" s="86"/>
    </row>
    <row r="4" spans="1:4" ht="26.25">
      <c r="A4" s="8"/>
      <c r="B4" s="9" t="s">
        <v>0</v>
      </c>
      <c r="C4" s="8" t="s">
        <v>1</v>
      </c>
      <c r="D4" s="9" t="s">
        <v>28</v>
      </c>
    </row>
    <row r="5" spans="1:4">
      <c r="A5" s="8"/>
      <c r="B5" s="3" t="s">
        <v>2</v>
      </c>
      <c r="C5" s="8"/>
      <c r="D5" s="8"/>
    </row>
    <row r="6" spans="1:4" ht="30">
      <c r="A6" s="69">
        <v>1</v>
      </c>
      <c r="B6" s="55" t="s">
        <v>127</v>
      </c>
      <c r="C6" s="69">
        <v>677.58</v>
      </c>
      <c r="D6" s="8"/>
    </row>
    <row r="7" spans="1:4" ht="30">
      <c r="A7" s="69">
        <v>2</v>
      </c>
      <c r="B7" s="55" t="s">
        <v>128</v>
      </c>
      <c r="C7" s="69">
        <v>913.84</v>
      </c>
      <c r="D7" s="8"/>
    </row>
    <row r="8" spans="1:4" ht="30">
      <c r="A8" s="55">
        <v>3</v>
      </c>
      <c r="B8" s="55" t="s">
        <v>113</v>
      </c>
      <c r="C8" s="55">
        <v>139.22999999999999</v>
      </c>
      <c r="D8" s="56"/>
    </row>
    <row r="9" spans="1:4" ht="30">
      <c r="A9" s="55">
        <v>4</v>
      </c>
      <c r="B9" s="55" t="s">
        <v>129</v>
      </c>
      <c r="C9" s="55">
        <v>151.04</v>
      </c>
      <c r="D9" s="56"/>
    </row>
    <row r="10" spans="1:4">
      <c r="A10" s="56"/>
      <c r="B10" s="56" t="s">
        <v>130</v>
      </c>
      <c r="C10" s="55">
        <f>SUM(C6:C9)</f>
        <v>1881.69</v>
      </c>
      <c r="D10" s="56">
        <v>1881.69</v>
      </c>
    </row>
    <row r="11" spans="1:4">
      <c r="A11" s="55"/>
      <c r="B11" s="56" t="s">
        <v>7</v>
      </c>
      <c r="C11" s="55"/>
      <c r="D11" s="55"/>
    </row>
    <row r="12" spans="1:4">
      <c r="A12" s="55">
        <v>1</v>
      </c>
      <c r="B12" s="55" t="s">
        <v>138</v>
      </c>
      <c r="C12" s="55">
        <v>453.13</v>
      </c>
      <c r="D12" s="55"/>
    </row>
    <row r="13" spans="1:4" ht="30">
      <c r="A13" s="55">
        <v>2</v>
      </c>
      <c r="B13" s="55" t="s">
        <v>139</v>
      </c>
      <c r="C13" s="55">
        <v>162.86000000000001</v>
      </c>
      <c r="D13" s="56"/>
    </row>
    <row r="14" spans="1:4" ht="30">
      <c r="A14" s="55">
        <v>3</v>
      </c>
      <c r="B14" s="55" t="s">
        <v>140</v>
      </c>
      <c r="C14" s="55">
        <v>1107.08</v>
      </c>
      <c r="D14" s="56"/>
    </row>
    <row r="15" spans="1:4" ht="30">
      <c r="A15" s="55">
        <v>4</v>
      </c>
      <c r="B15" s="55" t="s">
        <v>113</v>
      </c>
      <c r="C15" s="55">
        <v>139.22999999999999</v>
      </c>
      <c r="D15" s="56"/>
    </row>
    <row r="16" spans="1:4">
      <c r="A16" s="55"/>
      <c r="B16" s="55" t="s">
        <v>124</v>
      </c>
      <c r="C16" s="55">
        <f>SUM(C12:C15)</f>
        <v>1862.3</v>
      </c>
      <c r="D16" s="56">
        <f>D10+C16</f>
        <v>3743.99</v>
      </c>
    </row>
    <row r="17" spans="1:4">
      <c r="A17" s="55"/>
      <c r="B17" s="56" t="s">
        <v>3</v>
      </c>
      <c r="C17" s="55"/>
      <c r="D17" s="56"/>
    </row>
    <row r="18" spans="1:4" ht="30">
      <c r="A18" s="55">
        <v>1</v>
      </c>
      <c r="B18" s="55" t="s">
        <v>113</v>
      </c>
      <c r="C18" s="55">
        <v>139.22999999999999</v>
      </c>
      <c r="D18" s="56">
        <f>D16+C18</f>
        <v>3883.22</v>
      </c>
    </row>
    <row r="19" spans="1:4">
      <c r="A19" s="55"/>
      <c r="B19" s="56" t="s">
        <v>9</v>
      </c>
      <c r="C19" s="55"/>
      <c r="D19" s="56"/>
    </row>
    <row r="20" spans="1:4" ht="30">
      <c r="A20" s="55">
        <v>1</v>
      </c>
      <c r="B20" s="55" t="s">
        <v>154</v>
      </c>
      <c r="C20" s="55">
        <v>665.2</v>
      </c>
      <c r="D20" s="55"/>
    </row>
    <row r="21" spans="1:4" ht="30">
      <c r="A21" s="55">
        <v>2</v>
      </c>
      <c r="B21" s="55" t="s">
        <v>213</v>
      </c>
      <c r="C21" s="55">
        <v>1546.76</v>
      </c>
      <c r="D21" s="56"/>
    </row>
    <row r="22" spans="1:4">
      <c r="A22" s="55"/>
      <c r="B22" s="55" t="s">
        <v>124</v>
      </c>
      <c r="C22" s="55">
        <f>SUM(C20:C21)</f>
        <v>2211.96</v>
      </c>
      <c r="D22" s="56">
        <f>D18+C22</f>
        <v>6095.18</v>
      </c>
    </row>
    <row r="23" spans="1:4">
      <c r="A23" s="62"/>
      <c r="B23" s="56" t="s">
        <v>10</v>
      </c>
      <c r="C23" s="55"/>
      <c r="D23" s="63"/>
    </row>
    <row r="24" spans="1:4">
      <c r="A24" s="62">
        <v>1</v>
      </c>
      <c r="B24" s="64" t="s">
        <v>160</v>
      </c>
      <c r="C24" s="62">
        <v>679.67</v>
      </c>
      <c r="D24" s="63">
        <f>D22+C24</f>
        <v>6774.85</v>
      </c>
    </row>
    <row r="25" spans="1:4">
      <c r="A25" s="62"/>
      <c r="B25" s="56" t="s">
        <v>12</v>
      </c>
      <c r="C25" s="55"/>
      <c r="D25" s="63"/>
    </row>
    <row r="26" spans="1:4" ht="30">
      <c r="A26" s="62">
        <v>1</v>
      </c>
      <c r="B26" s="55" t="s">
        <v>167</v>
      </c>
      <c r="C26" s="62">
        <v>1000</v>
      </c>
      <c r="D26" s="63">
        <f>D24+C26</f>
        <v>7774.85</v>
      </c>
    </row>
    <row r="27" spans="1:4">
      <c r="A27" s="62"/>
      <c r="B27" s="56" t="s">
        <v>14</v>
      </c>
      <c r="C27" s="62"/>
      <c r="D27" s="65"/>
    </row>
    <row r="28" spans="1:4">
      <c r="A28" s="62">
        <v>1</v>
      </c>
      <c r="B28" s="55" t="s">
        <v>175</v>
      </c>
      <c r="C28" s="62">
        <v>152.21</v>
      </c>
      <c r="D28" s="63"/>
    </row>
    <row r="29" spans="1:4">
      <c r="A29" s="62">
        <v>2</v>
      </c>
      <c r="B29" s="64" t="s">
        <v>176</v>
      </c>
      <c r="C29" s="62">
        <v>141.28</v>
      </c>
      <c r="D29" s="63"/>
    </row>
    <row r="30" spans="1:4">
      <c r="A30" s="62"/>
      <c r="B30" s="64" t="s">
        <v>124</v>
      </c>
      <c r="C30" s="62">
        <f>SUM(C28:C29)</f>
        <v>293.49</v>
      </c>
      <c r="D30" s="63">
        <f>D26+C30</f>
        <v>8068.34</v>
      </c>
    </row>
    <row r="31" spans="1:4">
      <c r="A31" s="62"/>
      <c r="B31" s="56" t="s">
        <v>15</v>
      </c>
      <c r="C31" s="62"/>
      <c r="D31" s="62"/>
    </row>
    <row r="32" spans="1:4">
      <c r="A32" s="62">
        <v>1</v>
      </c>
      <c r="B32" s="55" t="s">
        <v>187</v>
      </c>
      <c r="C32" s="62">
        <v>6256.8</v>
      </c>
      <c r="D32" s="65"/>
    </row>
    <row r="33" spans="1:4">
      <c r="A33" s="62">
        <v>2</v>
      </c>
      <c r="B33" s="55" t="s">
        <v>188</v>
      </c>
      <c r="C33" s="62">
        <v>1481.28</v>
      </c>
      <c r="D33" s="65"/>
    </row>
    <row r="34" spans="1:4">
      <c r="A34" s="62"/>
      <c r="B34" s="56" t="s">
        <v>124</v>
      </c>
      <c r="C34" s="62">
        <f>SUM(C32:C33)</f>
        <v>7738.08</v>
      </c>
      <c r="D34" s="65">
        <f>D30+C34</f>
        <v>15806.42</v>
      </c>
    </row>
    <row r="35" spans="1:4">
      <c r="A35" s="62"/>
      <c r="B35" s="66" t="s">
        <v>16</v>
      </c>
      <c r="C35" s="62"/>
      <c r="D35" s="63"/>
    </row>
    <row r="36" spans="1:4">
      <c r="A36" s="62">
        <v>1</v>
      </c>
      <c r="B36" s="55" t="s">
        <v>197</v>
      </c>
      <c r="C36" s="62">
        <v>1125.9100000000001</v>
      </c>
      <c r="D36" s="63"/>
    </row>
    <row r="37" spans="1:4">
      <c r="A37" s="62">
        <v>2</v>
      </c>
      <c r="B37" s="55" t="s">
        <v>198</v>
      </c>
      <c r="C37" s="62">
        <v>1493.34</v>
      </c>
      <c r="D37" s="65"/>
    </row>
    <row r="38" spans="1:4">
      <c r="A38" s="62">
        <v>3</v>
      </c>
      <c r="B38" s="55" t="s">
        <v>199</v>
      </c>
      <c r="C38" s="62">
        <v>1493.34</v>
      </c>
      <c r="D38" s="63"/>
    </row>
    <row r="39" spans="1:4">
      <c r="A39" s="62">
        <v>4</v>
      </c>
      <c r="B39" s="64" t="s">
        <v>200</v>
      </c>
      <c r="C39" s="62">
        <v>175.2</v>
      </c>
      <c r="D39" s="65"/>
    </row>
    <row r="40" spans="1:4">
      <c r="A40" s="62">
        <v>5</v>
      </c>
      <c r="B40" s="55" t="s">
        <v>201</v>
      </c>
      <c r="C40" s="55">
        <v>773.43</v>
      </c>
      <c r="D40" s="63"/>
    </row>
    <row r="41" spans="1:4">
      <c r="A41" s="62">
        <v>6</v>
      </c>
      <c r="B41" s="55" t="s">
        <v>202</v>
      </c>
      <c r="C41" s="62">
        <v>1493.34</v>
      </c>
      <c r="D41" s="63"/>
    </row>
    <row r="42" spans="1:4">
      <c r="A42" s="62"/>
      <c r="B42" s="64" t="s">
        <v>124</v>
      </c>
      <c r="C42" s="62">
        <f>SUM(C36:C41)</f>
        <v>6554.56</v>
      </c>
      <c r="D42" s="65">
        <f>D34+C42</f>
        <v>22360.98</v>
      </c>
    </row>
    <row r="43" spans="1:4">
      <c r="A43" s="62"/>
      <c r="B43" s="66" t="s">
        <v>17</v>
      </c>
      <c r="C43" s="62"/>
      <c r="D43" s="65"/>
    </row>
    <row r="44" spans="1:4" ht="30">
      <c r="A44" s="15">
        <v>1</v>
      </c>
      <c r="B44" s="64" t="s">
        <v>214</v>
      </c>
      <c r="C44" s="42">
        <v>144.72999999999999</v>
      </c>
      <c r="D44" s="14"/>
    </row>
    <row r="45" spans="1:4">
      <c r="A45" s="15">
        <v>2</v>
      </c>
      <c r="B45" s="64" t="s">
        <v>216</v>
      </c>
      <c r="C45" s="62">
        <v>159.11000000000001</v>
      </c>
      <c r="D45" s="14"/>
    </row>
    <row r="46" spans="1:4">
      <c r="A46" s="15">
        <v>3</v>
      </c>
      <c r="B46" s="64" t="s">
        <v>215</v>
      </c>
      <c r="C46" s="62">
        <v>849.56</v>
      </c>
      <c r="D46" s="14"/>
    </row>
    <row r="47" spans="1:4" ht="30">
      <c r="A47" s="15">
        <v>4</v>
      </c>
      <c r="B47" s="64" t="s">
        <v>217</v>
      </c>
      <c r="C47" s="15">
        <v>433.07</v>
      </c>
      <c r="D47" s="15"/>
    </row>
    <row r="48" spans="1:4">
      <c r="A48" s="15"/>
      <c r="B48" s="55" t="s">
        <v>124</v>
      </c>
      <c r="C48" s="62">
        <f>SUM(C44:C47)</f>
        <v>1586.47</v>
      </c>
      <c r="D48" s="85">
        <f>D42+C48</f>
        <v>23947.45</v>
      </c>
    </row>
    <row r="49" spans="1:4">
      <c r="A49" s="62"/>
      <c r="B49" s="64"/>
      <c r="C49" s="62"/>
      <c r="D49" s="65"/>
    </row>
    <row r="50" spans="1:4">
      <c r="A50" s="62"/>
      <c r="B50" s="66"/>
      <c r="C50" s="62"/>
      <c r="D50" s="63"/>
    </row>
    <row r="51" spans="1:4">
      <c r="A51" s="62"/>
      <c r="B51" s="55"/>
      <c r="C51" s="62"/>
      <c r="D51" s="63"/>
    </row>
    <row r="52" spans="1:4">
      <c r="A52" s="62"/>
      <c r="B52" s="64"/>
      <c r="C52" s="62"/>
      <c r="D52" s="63"/>
    </row>
    <row r="53" spans="1:4">
      <c r="A53" s="62"/>
      <c r="B53" s="55"/>
      <c r="C53" s="62"/>
      <c r="D53" s="63"/>
    </row>
    <row r="54" spans="1:4">
      <c r="A54" s="62"/>
      <c r="B54" s="64"/>
      <c r="C54" s="62"/>
      <c r="D54" s="65"/>
    </row>
    <row r="55" spans="1:4">
      <c r="A55" s="62"/>
      <c r="B55" s="66"/>
      <c r="C55" s="62"/>
      <c r="D55" s="63"/>
    </row>
    <row r="56" spans="1:4">
      <c r="A56" s="62"/>
      <c r="B56" s="55"/>
      <c r="C56" s="62"/>
      <c r="D56" s="65"/>
    </row>
    <row r="57" spans="1:4">
      <c r="A57" s="62"/>
      <c r="B57" s="64"/>
      <c r="C57" s="62"/>
      <c r="D57" s="63"/>
    </row>
    <row r="58" spans="1:4">
      <c r="A58" s="62"/>
      <c r="B58" s="64"/>
      <c r="C58" s="62"/>
      <c r="D58" s="65"/>
    </row>
    <row r="59" spans="1:4">
      <c r="A59" s="62"/>
      <c r="B59" s="55"/>
      <c r="C59" s="62"/>
      <c r="D59" s="62"/>
    </row>
    <row r="60" spans="1:4">
      <c r="A60" s="62"/>
      <c r="B60" s="66"/>
      <c r="C60" s="63"/>
      <c r="D60" s="62"/>
    </row>
    <row r="61" spans="1:4">
      <c r="A61" s="67"/>
      <c r="B61" s="67"/>
      <c r="C61" s="67"/>
      <c r="D61" s="6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D16" sqref="D16"/>
    </sheetView>
  </sheetViews>
  <sheetFormatPr defaultRowHeight="1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>
      <c r="A1" s="1"/>
      <c r="B1" s="89" t="s">
        <v>117</v>
      </c>
      <c r="C1" s="89"/>
      <c r="D1" s="89"/>
      <c r="E1" s="7"/>
      <c r="F1" s="7"/>
      <c r="G1" s="7"/>
      <c r="H1" s="7"/>
    </row>
    <row r="2" spans="1:8" ht="21.6" customHeight="1">
      <c r="A2" s="6"/>
      <c r="B2" s="88" t="s">
        <v>33</v>
      </c>
      <c r="C2" s="88"/>
      <c r="D2" s="88"/>
      <c r="E2" s="1"/>
      <c r="F2" s="1"/>
      <c r="G2" s="1"/>
      <c r="H2" s="1"/>
    </row>
    <row r="3" spans="1:8" ht="17.25" customHeight="1">
      <c r="A3" s="6"/>
      <c r="B3" s="89" t="s">
        <v>5</v>
      </c>
      <c r="C3" s="89"/>
      <c r="D3" s="89"/>
      <c r="E3" s="1"/>
      <c r="F3" s="1"/>
      <c r="G3" s="1"/>
      <c r="H3" s="1"/>
    </row>
    <row r="4" spans="1:8" ht="15.75">
      <c r="A4" s="8"/>
      <c r="B4" s="53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ht="15.75">
      <c r="A5" s="69"/>
      <c r="B5" s="70" t="s">
        <v>7</v>
      </c>
      <c r="C5" s="71"/>
      <c r="D5" s="71"/>
      <c r="E5" s="1"/>
      <c r="F5" s="1"/>
      <c r="G5" s="1"/>
      <c r="H5" s="1"/>
    </row>
    <row r="6" spans="1:8">
      <c r="A6" s="55">
        <v>1</v>
      </c>
      <c r="B6" s="55" t="s">
        <v>131</v>
      </c>
      <c r="C6" s="72">
        <v>75976.320000000007</v>
      </c>
      <c r="D6" s="56">
        <v>75976.320000000007</v>
      </c>
    </row>
    <row r="7" spans="1:8">
      <c r="A7" s="62"/>
      <c r="B7" s="63" t="s">
        <v>3</v>
      </c>
      <c r="C7" s="73"/>
      <c r="D7" s="63"/>
    </row>
    <row r="8" spans="1:8">
      <c r="A8" s="62">
        <v>1</v>
      </c>
      <c r="B8" s="55" t="s">
        <v>141</v>
      </c>
      <c r="C8" s="73">
        <v>76871.33</v>
      </c>
      <c r="D8" s="74"/>
    </row>
    <row r="9" spans="1:8">
      <c r="A9" s="75">
        <v>2</v>
      </c>
      <c r="B9" s="55" t="s">
        <v>142</v>
      </c>
      <c r="C9" s="55">
        <v>75757.64</v>
      </c>
      <c r="D9" s="63"/>
    </row>
    <row r="10" spans="1:8">
      <c r="A10" s="77"/>
      <c r="B10" s="62" t="s">
        <v>124</v>
      </c>
      <c r="C10" s="68">
        <f>SUM(C8:C9)</f>
        <v>152628.97</v>
      </c>
      <c r="D10" s="83">
        <f>D6+C10</f>
        <v>228605.29</v>
      </c>
    </row>
    <row r="11" spans="1:8">
      <c r="A11" s="62"/>
      <c r="B11" s="56" t="s">
        <v>9</v>
      </c>
      <c r="C11" s="62"/>
      <c r="D11" s="62"/>
    </row>
    <row r="12" spans="1:8">
      <c r="A12" s="62">
        <v>1</v>
      </c>
      <c r="B12" s="62" t="s">
        <v>145</v>
      </c>
      <c r="C12" s="62">
        <v>77420.72</v>
      </c>
      <c r="D12" s="65">
        <f>D10+C12</f>
        <v>306026.01</v>
      </c>
    </row>
    <row r="13" spans="1:8">
      <c r="A13" s="62"/>
      <c r="B13" s="63" t="s">
        <v>10</v>
      </c>
      <c r="C13" s="62"/>
      <c r="D13" s="62"/>
    </row>
    <row r="14" spans="1:8">
      <c r="A14" s="62">
        <v>1</v>
      </c>
      <c r="B14" s="62" t="s">
        <v>161</v>
      </c>
      <c r="C14" s="68">
        <v>8494.66</v>
      </c>
      <c r="D14" s="65">
        <f>D12+C14</f>
        <v>314520.67</v>
      </c>
    </row>
    <row r="15" spans="1:8">
      <c r="A15" s="62"/>
      <c r="B15" s="63" t="s">
        <v>16</v>
      </c>
      <c r="C15" s="63"/>
      <c r="D15" s="63"/>
    </row>
    <row r="16" spans="1:8">
      <c r="A16" s="62">
        <v>1</v>
      </c>
      <c r="B16" s="62" t="s">
        <v>189</v>
      </c>
      <c r="C16" s="62">
        <v>39520</v>
      </c>
      <c r="D16" s="65">
        <f>D14+C16</f>
        <v>354040.67</v>
      </c>
    </row>
    <row r="17" spans="1:4">
      <c r="A17" s="62"/>
      <c r="B17" s="76"/>
      <c r="C17" s="62"/>
      <c r="D17" s="63"/>
    </row>
    <row r="18" spans="1:4">
      <c r="A18" s="62"/>
      <c r="B18" s="63"/>
      <c r="C18" s="62"/>
      <c r="D18" s="62"/>
    </row>
    <row r="19" spans="1:4">
      <c r="A19" s="62"/>
      <c r="B19" s="62"/>
      <c r="C19" s="62"/>
      <c r="D19" s="63"/>
    </row>
    <row r="20" spans="1:4">
      <c r="A20" s="62"/>
      <c r="B20" s="62"/>
      <c r="C20" s="62"/>
      <c r="D20" s="62"/>
    </row>
    <row r="21" spans="1:4">
      <c r="A21" s="62"/>
      <c r="B21" s="62"/>
      <c r="C21" s="62"/>
      <c r="D21" s="62"/>
    </row>
    <row r="22" spans="1:4">
      <c r="A22" s="62"/>
      <c r="B22" s="62"/>
      <c r="C22" s="62"/>
      <c r="D22" s="63"/>
    </row>
    <row r="23" spans="1:4">
      <c r="A23" s="62"/>
      <c r="B23" s="62"/>
      <c r="C23" s="62"/>
      <c r="D23" s="63"/>
    </row>
    <row r="24" spans="1:4">
      <c r="A24" s="62"/>
      <c r="B24" s="62"/>
      <c r="C24" s="62"/>
      <c r="D24" s="62"/>
    </row>
    <row r="25" spans="1:4">
      <c r="A25" s="62"/>
      <c r="B25" s="62"/>
      <c r="C25" s="62"/>
      <c r="D25" s="62"/>
    </row>
    <row r="26" spans="1:4">
      <c r="A26" s="62"/>
      <c r="B26" s="62"/>
      <c r="C26" s="62"/>
      <c r="D26" s="63"/>
    </row>
    <row r="27" spans="1:4">
      <c r="A27" s="62"/>
      <c r="B27" s="62"/>
      <c r="C27" s="62"/>
      <c r="D27" s="63"/>
    </row>
    <row r="28" spans="1:4">
      <c r="A28" s="62"/>
      <c r="B28" s="62"/>
      <c r="C28" s="62"/>
      <c r="D28" s="62"/>
    </row>
    <row r="29" spans="1:4">
      <c r="A29" s="62"/>
      <c r="B29" s="78"/>
      <c r="C29" s="68"/>
      <c r="D29" s="65"/>
    </row>
    <row r="30" spans="1:4">
      <c r="A30" s="62"/>
      <c r="B30" s="78"/>
      <c r="C30" s="62"/>
      <c r="D30" s="62"/>
    </row>
    <row r="31" spans="1:4">
      <c r="A31" s="62"/>
      <c r="B31" s="78"/>
      <c r="C31" s="62"/>
      <c r="D31" s="62"/>
    </row>
    <row r="32" spans="1:4">
      <c r="A32" s="62"/>
      <c r="B32" s="79"/>
      <c r="C32" s="63"/>
      <c r="D32" s="63"/>
    </row>
    <row r="33" spans="1:4">
      <c r="A33" s="67"/>
      <c r="B33" s="67"/>
      <c r="C33" s="67"/>
      <c r="D33" s="67"/>
    </row>
    <row r="34" spans="1:4">
      <c r="A34" s="67"/>
      <c r="B34" s="67"/>
      <c r="C34" s="67"/>
      <c r="D34" s="67"/>
    </row>
    <row r="35" spans="1:4">
      <c r="A35" s="67"/>
      <c r="B35" s="67"/>
      <c r="C35" s="67"/>
      <c r="D35" s="67"/>
    </row>
    <row r="36" spans="1:4">
      <c r="A36" s="67"/>
      <c r="B36" s="67"/>
      <c r="C36" s="67"/>
      <c r="D36" s="67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C12" sqref="C12:D12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89" t="s">
        <v>117</v>
      </c>
      <c r="C1" s="89"/>
      <c r="D1" s="89"/>
    </row>
    <row r="2" spans="1:4" ht="15.75">
      <c r="A2" s="6"/>
      <c r="B2" s="88" t="s">
        <v>33</v>
      </c>
      <c r="C2" s="88"/>
      <c r="D2" s="88"/>
    </row>
    <row r="3" spans="1:4" ht="15.75">
      <c r="A3" s="6"/>
      <c r="B3" s="89" t="s">
        <v>37</v>
      </c>
      <c r="C3" s="89"/>
      <c r="D3" s="89"/>
    </row>
    <row r="4" spans="1:4" ht="26.25">
      <c r="A4" s="8"/>
      <c r="B4" s="9" t="s">
        <v>0</v>
      </c>
      <c r="C4" s="8" t="s">
        <v>1</v>
      </c>
      <c r="D4" s="8" t="s">
        <v>28</v>
      </c>
    </row>
    <row r="5" spans="1:4">
      <c r="A5" s="10"/>
      <c r="B5" s="10"/>
      <c r="C5" s="10"/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39"/>
      <c r="C8" s="18"/>
      <c r="D8" s="19"/>
    </row>
    <row r="9" spans="1:4">
      <c r="A9" s="40"/>
      <c r="B9" s="41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3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6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7"/>
      <c r="C23" s="15"/>
      <c r="D23" s="15"/>
    </row>
    <row r="24" spans="1:4">
      <c r="A24" s="15"/>
      <c r="B24" s="26"/>
      <c r="C24" s="15"/>
      <c r="D24" s="15"/>
    </row>
    <row r="25" spans="1:4">
      <c r="A25" s="15"/>
      <c r="B25" s="39"/>
      <c r="C25" s="42"/>
      <c r="D25" s="14"/>
    </row>
    <row r="26" spans="1:4">
      <c r="A26" s="15"/>
      <c r="B26" s="27"/>
      <c r="C26" s="14"/>
      <c r="D26" s="14"/>
    </row>
    <row r="27" spans="1:4">
      <c r="A27" s="15"/>
      <c r="B27" s="28"/>
      <c r="C27" s="15"/>
      <c r="D27" s="15"/>
    </row>
    <row r="28" spans="1:4">
      <c r="A28" s="15"/>
      <c r="B28" s="27"/>
      <c r="C28" s="14"/>
      <c r="D28" s="14"/>
    </row>
    <row r="29" spans="1:4">
      <c r="A29" s="15"/>
      <c r="B29" s="27"/>
      <c r="C29" s="15"/>
      <c r="D29" s="15"/>
    </row>
    <row r="30" spans="1:4">
      <c r="A30" s="15"/>
      <c r="B30" s="33"/>
      <c r="C30" s="15"/>
      <c r="D30" s="15"/>
    </row>
    <row r="31" spans="1:4">
      <c r="A31" s="15"/>
      <c r="B31" s="27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7"/>
  <sheetViews>
    <sheetView topLeftCell="A3" workbookViewId="0">
      <selection activeCell="B27" sqref="B27:C28"/>
    </sheetView>
  </sheetViews>
  <sheetFormatPr defaultRowHeight="1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>
      <c r="A1" s="1"/>
      <c r="B1" s="90" t="s">
        <v>120</v>
      </c>
      <c r="C1" s="90"/>
      <c r="D1" s="90"/>
      <c r="E1" s="7"/>
      <c r="F1" s="7"/>
      <c r="G1" s="7"/>
      <c r="H1" s="7"/>
    </row>
    <row r="2" spans="1:8" ht="15.75">
      <c r="A2" s="6"/>
      <c r="B2" s="88" t="s">
        <v>33</v>
      </c>
      <c r="C2" s="88"/>
      <c r="D2" s="88"/>
      <c r="E2" s="1"/>
      <c r="F2" s="1"/>
      <c r="G2" s="1"/>
      <c r="H2" s="1"/>
    </row>
    <row r="3" spans="1:8" ht="15.75">
      <c r="A3" s="6"/>
      <c r="B3" s="89" t="s">
        <v>6</v>
      </c>
      <c r="C3" s="89"/>
      <c r="D3" s="89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>
      <c r="A5" s="55"/>
      <c r="B5" s="56" t="s">
        <v>2</v>
      </c>
      <c r="C5" s="56"/>
      <c r="D5" s="55"/>
      <c r="E5" s="1"/>
      <c r="F5" s="1"/>
      <c r="G5" s="1"/>
      <c r="H5" s="1"/>
    </row>
    <row r="6" spans="1:8" s="1" customFormat="1">
      <c r="A6" s="55">
        <v>1</v>
      </c>
      <c r="B6" s="55" t="s">
        <v>122</v>
      </c>
      <c r="C6" s="55">
        <v>66337.820000000007</v>
      </c>
      <c r="D6" s="56"/>
    </row>
    <row r="7" spans="1:8" s="1" customFormat="1">
      <c r="A7" s="55">
        <v>2</v>
      </c>
      <c r="B7" s="55" t="s">
        <v>122</v>
      </c>
      <c r="C7" s="55">
        <v>14154.16</v>
      </c>
      <c r="D7" s="55"/>
    </row>
    <row r="8" spans="1:8" s="1" customFormat="1">
      <c r="A8" s="55">
        <v>3</v>
      </c>
      <c r="B8" s="55" t="s">
        <v>122</v>
      </c>
      <c r="C8" s="55">
        <v>39729.360000000001</v>
      </c>
      <c r="D8" s="55"/>
    </row>
    <row r="9" spans="1:8" s="5" customFormat="1">
      <c r="A9" s="62">
        <v>4</v>
      </c>
      <c r="B9" s="62" t="s">
        <v>123</v>
      </c>
      <c r="C9" s="62">
        <v>9965.25</v>
      </c>
      <c r="D9" s="63"/>
    </row>
    <row r="10" spans="1:8">
      <c r="A10" s="62">
        <v>5</v>
      </c>
      <c r="B10" s="62" t="s">
        <v>123</v>
      </c>
      <c r="C10" s="62">
        <v>8433.64</v>
      </c>
      <c r="D10" s="63"/>
    </row>
    <row r="11" spans="1:8">
      <c r="A11" s="62"/>
      <c r="B11" s="55" t="s">
        <v>124</v>
      </c>
      <c r="C11" s="68">
        <f>SUM(C6:C10)</f>
        <v>138620.23000000001</v>
      </c>
      <c r="D11" s="63">
        <v>138620.23000000001</v>
      </c>
    </row>
    <row r="12" spans="1:8" s="5" customFormat="1">
      <c r="A12" s="62"/>
      <c r="B12" s="63" t="s">
        <v>7</v>
      </c>
      <c r="C12" s="63"/>
      <c r="D12" s="63"/>
    </row>
    <row r="13" spans="1:8">
      <c r="A13" s="62">
        <v>1</v>
      </c>
      <c r="B13" s="55" t="s">
        <v>132</v>
      </c>
      <c r="C13" s="62">
        <v>68169.81</v>
      </c>
      <c r="D13" s="63"/>
    </row>
    <row r="14" spans="1:8">
      <c r="A14" s="62">
        <v>2</v>
      </c>
      <c r="B14" s="55" t="s">
        <v>133</v>
      </c>
      <c r="C14" s="68">
        <v>26356.43</v>
      </c>
      <c r="D14" s="65"/>
    </row>
    <row r="15" spans="1:8" ht="30">
      <c r="A15" s="62">
        <v>3</v>
      </c>
      <c r="B15" s="55" t="s">
        <v>134</v>
      </c>
      <c r="C15" s="62">
        <v>68306.899999999994</v>
      </c>
      <c r="D15" s="62"/>
    </row>
    <row r="16" spans="1:8">
      <c r="A16" s="62"/>
      <c r="B16" s="55" t="s">
        <v>124</v>
      </c>
      <c r="C16" s="68">
        <f>SUM(C13:C15)</f>
        <v>162833.13999999998</v>
      </c>
      <c r="D16" s="65">
        <f>D11+C16</f>
        <v>301453.37</v>
      </c>
    </row>
    <row r="17" spans="1:4">
      <c r="A17" s="62"/>
      <c r="B17" s="56" t="s">
        <v>3</v>
      </c>
      <c r="C17" s="62"/>
      <c r="D17" s="63"/>
    </row>
    <row r="18" spans="1:4" ht="30">
      <c r="A18" s="62">
        <v>1</v>
      </c>
      <c r="B18" s="55" t="s">
        <v>143</v>
      </c>
      <c r="C18" s="62">
        <v>55687.95</v>
      </c>
      <c r="D18" s="65">
        <f>D16+C18</f>
        <v>357141.32</v>
      </c>
    </row>
    <row r="19" spans="1:4">
      <c r="A19" s="62"/>
      <c r="B19" s="56" t="s">
        <v>13</v>
      </c>
      <c r="C19" s="62"/>
      <c r="D19" s="63"/>
    </row>
    <row r="20" spans="1:4" s="49" customFormat="1">
      <c r="A20" s="62">
        <v>1</v>
      </c>
      <c r="B20" s="55" t="s">
        <v>169</v>
      </c>
      <c r="C20" s="62">
        <v>5986.94</v>
      </c>
      <c r="D20" s="63"/>
    </row>
    <row r="21" spans="1:4">
      <c r="A21" s="62">
        <v>2</v>
      </c>
      <c r="B21" s="55" t="s">
        <v>170</v>
      </c>
      <c r="C21" s="62">
        <v>2940.86</v>
      </c>
      <c r="D21" s="63"/>
    </row>
    <row r="22" spans="1:4">
      <c r="A22" s="62">
        <v>3</v>
      </c>
      <c r="B22" s="55" t="s">
        <v>171</v>
      </c>
      <c r="C22" s="62">
        <v>8064.04</v>
      </c>
      <c r="D22" s="63"/>
    </row>
    <row r="23" spans="1:4">
      <c r="A23" s="62"/>
      <c r="B23" s="55" t="s">
        <v>124</v>
      </c>
      <c r="C23" s="62">
        <f>SUM(C20:C22)</f>
        <v>16991.84</v>
      </c>
      <c r="D23" s="65">
        <f>D18+C23</f>
        <v>374133.16000000003</v>
      </c>
    </row>
    <row r="24" spans="1:4">
      <c r="A24" s="62"/>
      <c r="B24" s="66" t="s">
        <v>14</v>
      </c>
      <c r="C24" s="62"/>
      <c r="D24" s="62"/>
    </row>
    <row r="25" spans="1:4">
      <c r="A25" s="62">
        <v>1</v>
      </c>
      <c r="B25" s="64" t="s">
        <v>173</v>
      </c>
      <c r="C25" s="62">
        <v>9897.69</v>
      </c>
      <c r="D25" s="65">
        <f>D23+C25</f>
        <v>384030.85000000003</v>
      </c>
    </row>
    <row r="26" spans="1:4">
      <c r="A26" s="62"/>
      <c r="B26" s="66" t="s">
        <v>15</v>
      </c>
      <c r="C26" s="63"/>
      <c r="D26" s="63"/>
    </row>
    <row r="27" spans="1:4">
      <c r="A27" s="62">
        <v>1</v>
      </c>
      <c r="B27" s="64" t="s">
        <v>177</v>
      </c>
      <c r="C27" s="62">
        <v>6568.19</v>
      </c>
      <c r="D27" s="62"/>
    </row>
    <row r="28" spans="1:4">
      <c r="A28" s="62">
        <v>2</v>
      </c>
      <c r="B28" s="64" t="s">
        <v>178</v>
      </c>
      <c r="C28" s="62">
        <v>2816.05</v>
      </c>
      <c r="D28" s="62"/>
    </row>
    <row r="29" spans="1:4">
      <c r="A29" s="62"/>
      <c r="B29" s="66" t="s">
        <v>124</v>
      </c>
      <c r="C29" s="63">
        <f>SUM(C27:C28)</f>
        <v>9384.24</v>
      </c>
      <c r="D29" s="65">
        <f>D25+C29</f>
        <v>393415.09</v>
      </c>
    </row>
    <row r="30" spans="1:4">
      <c r="A30" s="62"/>
      <c r="B30" s="66"/>
      <c r="C30" s="62"/>
      <c r="D30" s="62"/>
    </row>
    <row r="31" spans="1:4">
      <c r="A31" s="62"/>
      <c r="B31" s="64"/>
      <c r="C31" s="62"/>
      <c r="D31" s="63"/>
    </row>
    <row r="32" spans="1:4">
      <c r="A32" s="62"/>
      <c r="B32" s="66"/>
      <c r="C32" s="63"/>
      <c r="D32" s="63"/>
    </row>
    <row r="33" spans="1:4">
      <c r="A33" s="62"/>
      <c r="B33" s="64"/>
      <c r="C33" s="62"/>
      <c r="D33" s="62"/>
    </row>
    <row r="34" spans="1:4">
      <c r="A34" s="62"/>
      <c r="B34" s="66"/>
      <c r="C34" s="63"/>
      <c r="D34" s="63"/>
    </row>
    <row r="35" spans="1:4">
      <c r="A35" s="67"/>
      <c r="B35" s="67"/>
      <c r="C35" s="67"/>
      <c r="D35" s="67"/>
    </row>
    <row r="36" spans="1:4">
      <c r="A36" s="67"/>
      <c r="B36" s="67"/>
      <c r="C36" s="67"/>
      <c r="D36" s="67"/>
    </row>
    <row r="37" spans="1:4">
      <c r="A37" s="67"/>
      <c r="B37" s="67"/>
      <c r="C37" s="67"/>
      <c r="D37" s="67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view="pageBreakPreview" zoomScale="60" zoomScaleNormal="65" workbookViewId="0">
      <selection activeCell="M12" sqref="M12"/>
    </sheetView>
  </sheetViews>
  <sheetFormatPr defaultRowHeight="15"/>
  <cols>
    <col min="1" max="1" width="28.5703125" style="1" customWidth="1"/>
    <col min="2" max="2" width="15.710937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6" customWidth="1"/>
    <col min="9" max="9" width="17.42578125" customWidth="1"/>
    <col min="10" max="10" width="15.140625" customWidth="1"/>
    <col min="11" max="11" width="15.5703125" customWidth="1"/>
    <col min="12" max="13" width="15.28515625" customWidth="1"/>
    <col min="14" max="14" width="19.28515625" customWidth="1"/>
  </cols>
  <sheetData>
    <row r="1" spans="1:14">
      <c r="A1" s="91" t="s">
        <v>121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75">
      <c r="A2" s="2" t="s">
        <v>33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s="12" customFormat="1" ht="20.25" customHeight="1">
      <c r="A3" s="9"/>
      <c r="B3" s="34" t="s">
        <v>2</v>
      </c>
      <c r="C3" s="34" t="s">
        <v>7</v>
      </c>
      <c r="D3" s="34" t="s">
        <v>3</v>
      </c>
      <c r="E3" s="34" t="s">
        <v>9</v>
      </c>
      <c r="F3" s="34" t="s">
        <v>10</v>
      </c>
      <c r="G3" s="34" t="s">
        <v>11</v>
      </c>
      <c r="H3" s="34" t="s">
        <v>12</v>
      </c>
      <c r="I3" s="34" t="s">
        <v>13</v>
      </c>
      <c r="J3" s="34" t="s">
        <v>14</v>
      </c>
      <c r="K3" s="34" t="s">
        <v>15</v>
      </c>
      <c r="L3" s="34" t="s">
        <v>16</v>
      </c>
      <c r="M3" s="34" t="s">
        <v>17</v>
      </c>
      <c r="N3" s="30" t="s">
        <v>18</v>
      </c>
    </row>
    <row r="4" spans="1:14" ht="39.75" customHeight="1">
      <c r="A4" s="35" t="s">
        <v>30</v>
      </c>
      <c r="B4" s="45">
        <f>B5+B6+B7+B8</f>
        <v>46170.66</v>
      </c>
      <c r="C4" s="45">
        <f t="shared" ref="C4:M4" si="0">C5+C6+C7+C8</f>
        <v>46522.229999999996</v>
      </c>
      <c r="D4" s="45">
        <f t="shared" si="0"/>
        <v>48642.54</v>
      </c>
      <c r="E4" s="45">
        <f t="shared" si="0"/>
        <v>46245.440000000002</v>
      </c>
      <c r="F4" s="45">
        <f t="shared" si="0"/>
        <v>45663.53</v>
      </c>
      <c r="G4" s="45">
        <f t="shared" si="0"/>
        <v>43469.95</v>
      </c>
      <c r="H4" s="45">
        <f t="shared" si="0"/>
        <v>39321.100000000006</v>
      </c>
      <c r="I4" s="45">
        <f t="shared" si="0"/>
        <v>39321.100000000006</v>
      </c>
      <c r="J4" s="45">
        <f t="shared" si="0"/>
        <v>39321.100000000006</v>
      </c>
      <c r="K4" s="45">
        <f t="shared" si="0"/>
        <v>39321.100000000006</v>
      </c>
      <c r="L4" s="45">
        <f t="shared" si="0"/>
        <v>39321.100000000006</v>
      </c>
      <c r="M4" s="45">
        <f t="shared" si="0"/>
        <v>39321.100000000006</v>
      </c>
      <c r="N4" s="31">
        <f t="shared" ref="N4:N24" si="1">SUM(B4:M4)</f>
        <v>512640.94999999984</v>
      </c>
    </row>
    <row r="5" spans="1:14" ht="39" customHeight="1">
      <c r="A5" s="35" t="s">
        <v>19</v>
      </c>
      <c r="B5" s="46">
        <v>21796.9</v>
      </c>
      <c r="C5" s="32">
        <v>21796.9</v>
      </c>
      <c r="D5" s="32">
        <v>21796.9</v>
      </c>
      <c r="E5" s="32">
        <v>21796.9</v>
      </c>
      <c r="F5" s="32">
        <v>21796.9</v>
      </c>
      <c r="G5" s="32">
        <v>21796.9</v>
      </c>
      <c r="H5" s="32">
        <v>22539.97</v>
      </c>
      <c r="I5" s="32">
        <v>22539.97</v>
      </c>
      <c r="J5" s="32">
        <v>22539.97</v>
      </c>
      <c r="K5" s="32">
        <v>22539.97</v>
      </c>
      <c r="L5" s="32">
        <v>22539.97</v>
      </c>
      <c r="M5" s="32">
        <v>22539.97</v>
      </c>
      <c r="N5" s="32">
        <f t="shared" si="1"/>
        <v>266021.21999999997</v>
      </c>
    </row>
    <row r="6" spans="1:14" ht="60" customHeight="1">
      <c r="A6" s="35" t="s">
        <v>39</v>
      </c>
      <c r="B6" s="46">
        <v>2700.71</v>
      </c>
      <c r="C6" s="32">
        <v>3052.28</v>
      </c>
      <c r="D6" s="32">
        <v>4361.4799999999996</v>
      </c>
      <c r="E6" s="32">
        <v>2775.49</v>
      </c>
      <c r="F6" s="32">
        <v>2193.58</v>
      </c>
      <c r="G6" s="32"/>
      <c r="H6" s="32"/>
      <c r="I6" s="32"/>
      <c r="J6" s="32"/>
      <c r="K6" s="32"/>
      <c r="L6" s="32"/>
      <c r="M6" s="32"/>
      <c r="N6" s="32">
        <f t="shared" si="1"/>
        <v>15083.539999999999</v>
      </c>
    </row>
    <row r="7" spans="1:14" ht="44.25" customHeight="1">
      <c r="A7" s="35" t="s">
        <v>40</v>
      </c>
      <c r="B7" s="46">
        <v>21673.05</v>
      </c>
      <c r="C7" s="32">
        <v>21673.05</v>
      </c>
      <c r="D7" s="32">
        <v>21673.05</v>
      </c>
      <c r="E7" s="32">
        <v>21673.05</v>
      </c>
      <c r="F7" s="32">
        <v>21673.05</v>
      </c>
      <c r="G7" s="32">
        <v>21673.05</v>
      </c>
      <c r="H7" s="32">
        <v>16781.13</v>
      </c>
      <c r="I7" s="32">
        <v>16781.13</v>
      </c>
      <c r="J7" s="32">
        <v>16781.13</v>
      </c>
      <c r="K7" s="32">
        <v>16781.13</v>
      </c>
      <c r="L7" s="32">
        <v>16781.13</v>
      </c>
      <c r="M7" s="32">
        <v>16781.13</v>
      </c>
      <c r="N7" s="32">
        <f>SUM(B7:M7)</f>
        <v>230725.08000000002</v>
      </c>
    </row>
    <row r="8" spans="1:14" ht="44.25" customHeight="1">
      <c r="A8" s="35" t="s">
        <v>36</v>
      </c>
      <c r="B8" s="46"/>
      <c r="C8" s="32"/>
      <c r="D8" s="32">
        <v>811.11</v>
      </c>
      <c r="E8" s="32"/>
      <c r="F8" s="32"/>
      <c r="G8" s="32"/>
      <c r="H8" s="32"/>
      <c r="I8" s="32"/>
      <c r="J8" s="32"/>
      <c r="K8" s="32"/>
      <c r="L8" s="32"/>
      <c r="M8" s="32"/>
      <c r="N8" s="32">
        <f>SUM(B8:M8)</f>
        <v>811.11</v>
      </c>
    </row>
    <row r="9" spans="1:14" ht="36" customHeight="1">
      <c r="A9" s="36" t="s">
        <v>20</v>
      </c>
      <c r="B9" s="45">
        <f>B10+B11+B12+B13</f>
        <v>12496.96</v>
      </c>
      <c r="C9" s="45">
        <f t="shared" ref="C9:M9" si="2">C10+C11+C12+C13</f>
        <v>12555.380000000001</v>
      </c>
      <c r="D9" s="45">
        <f t="shared" si="2"/>
        <v>6504.82</v>
      </c>
      <c r="E9" s="45">
        <f t="shared" si="2"/>
        <v>32969.24</v>
      </c>
      <c r="F9" s="45">
        <f t="shared" si="2"/>
        <v>9726.32</v>
      </c>
      <c r="G9" s="45">
        <f t="shared" si="2"/>
        <v>1035.8599999999999</v>
      </c>
      <c r="H9" s="45">
        <f t="shared" si="2"/>
        <v>25341.46</v>
      </c>
      <c r="I9" s="45">
        <f t="shared" si="2"/>
        <v>8624.01</v>
      </c>
      <c r="J9" s="45">
        <f t="shared" si="2"/>
        <v>4574.21</v>
      </c>
      <c r="K9" s="45">
        <f t="shared" si="2"/>
        <v>16691.79</v>
      </c>
      <c r="L9" s="45">
        <f t="shared" si="2"/>
        <v>20022.39</v>
      </c>
      <c r="M9" s="45">
        <f t="shared" si="2"/>
        <v>39181.589999999997</v>
      </c>
      <c r="N9" s="31">
        <f t="shared" si="1"/>
        <v>189724.03</v>
      </c>
    </row>
    <row r="10" spans="1:14" ht="40.5" customHeight="1">
      <c r="A10" s="35" t="s">
        <v>21</v>
      </c>
      <c r="B10" s="46">
        <v>4640.96</v>
      </c>
      <c r="C10" s="32">
        <v>1670.76</v>
      </c>
      <c r="D10" s="32"/>
      <c r="E10" s="32"/>
      <c r="F10" s="32">
        <v>6633.1</v>
      </c>
      <c r="G10" s="32"/>
      <c r="H10" s="32"/>
      <c r="I10" s="32"/>
      <c r="J10" s="32">
        <v>1173.1500000000001</v>
      </c>
      <c r="K10" s="32">
        <v>5376.81</v>
      </c>
      <c r="L10" s="32">
        <v>4916.8</v>
      </c>
      <c r="M10" s="32">
        <v>31316.21</v>
      </c>
      <c r="N10" s="31">
        <f t="shared" si="1"/>
        <v>55727.789999999994</v>
      </c>
    </row>
    <row r="11" spans="1:14" ht="45.75" customHeight="1">
      <c r="A11" s="35" t="s">
        <v>22</v>
      </c>
      <c r="B11" s="47">
        <v>101</v>
      </c>
      <c r="C11" s="32">
        <v>1771.32</v>
      </c>
      <c r="D11" s="32">
        <v>5847.66</v>
      </c>
      <c r="E11" s="32">
        <v>28343.73</v>
      </c>
      <c r="F11" s="32"/>
      <c r="G11" s="32"/>
      <c r="H11" s="32">
        <v>23305.599999999999</v>
      </c>
      <c r="I11" s="32">
        <v>7070.22</v>
      </c>
      <c r="J11" s="32"/>
      <c r="K11" s="32">
        <v>1505.19</v>
      </c>
      <c r="L11" s="32">
        <v>782.1</v>
      </c>
      <c r="M11" s="32">
        <v>1607.2</v>
      </c>
      <c r="N11" s="31">
        <f t="shared" si="1"/>
        <v>70334.02</v>
      </c>
    </row>
    <row r="12" spans="1:14" ht="45.75" customHeight="1">
      <c r="A12" s="44" t="s">
        <v>34</v>
      </c>
      <c r="B12" s="46">
        <v>1881.69</v>
      </c>
      <c r="C12" s="32">
        <v>1862.3</v>
      </c>
      <c r="D12" s="32">
        <v>139.22999999999999</v>
      </c>
      <c r="E12" s="32">
        <v>2211.96</v>
      </c>
      <c r="F12" s="32">
        <v>679.67</v>
      </c>
      <c r="G12" s="32"/>
      <c r="H12" s="32">
        <v>1000</v>
      </c>
      <c r="I12" s="32"/>
      <c r="J12" s="32">
        <v>293.49</v>
      </c>
      <c r="K12" s="32">
        <v>7738.08</v>
      </c>
      <c r="L12" s="32">
        <v>6554.56</v>
      </c>
      <c r="M12" s="32">
        <v>1586.47</v>
      </c>
      <c r="N12" s="31">
        <f t="shared" si="1"/>
        <v>23947.45</v>
      </c>
    </row>
    <row r="13" spans="1:14" ht="21.75" customHeight="1">
      <c r="A13" s="35" t="s">
        <v>23</v>
      </c>
      <c r="B13" s="46">
        <v>5873.31</v>
      </c>
      <c r="C13" s="32">
        <v>7251</v>
      </c>
      <c r="D13" s="32">
        <v>517.92999999999995</v>
      </c>
      <c r="E13" s="32">
        <v>2413.5500000000002</v>
      </c>
      <c r="F13" s="32">
        <v>2413.5500000000002</v>
      </c>
      <c r="G13" s="32">
        <v>1035.8599999999999</v>
      </c>
      <c r="H13" s="32">
        <v>1035.8599999999999</v>
      </c>
      <c r="I13" s="32">
        <v>1553.79</v>
      </c>
      <c r="J13" s="32">
        <v>3107.57</v>
      </c>
      <c r="K13" s="32">
        <v>2071.71</v>
      </c>
      <c r="L13" s="32">
        <v>7768.93</v>
      </c>
      <c r="M13" s="32">
        <v>4671.71</v>
      </c>
      <c r="N13" s="32">
        <f t="shared" si="1"/>
        <v>39714.769999999997</v>
      </c>
    </row>
    <row r="14" spans="1:14" ht="23.25" customHeight="1">
      <c r="A14" s="36" t="s">
        <v>24</v>
      </c>
      <c r="B14" s="45">
        <f>B15+B16+B17</f>
        <v>138620.22</v>
      </c>
      <c r="C14" s="45">
        <f t="shared" ref="C14:M14" si="3">C15+C16+C17</f>
        <v>238809.46000000002</v>
      </c>
      <c r="D14" s="45">
        <f t="shared" si="3"/>
        <v>208316.91999999998</v>
      </c>
      <c r="E14" s="45">
        <f t="shared" si="3"/>
        <v>77420.72</v>
      </c>
      <c r="F14" s="45">
        <f t="shared" si="3"/>
        <v>8494.66</v>
      </c>
      <c r="G14" s="45">
        <f t="shared" si="3"/>
        <v>0</v>
      </c>
      <c r="H14" s="45">
        <f t="shared" si="3"/>
        <v>0</v>
      </c>
      <c r="I14" s="45">
        <f t="shared" si="3"/>
        <v>16991.84</v>
      </c>
      <c r="J14" s="45">
        <f t="shared" si="3"/>
        <v>9897.69</v>
      </c>
      <c r="K14" s="45">
        <f t="shared" si="3"/>
        <v>9384.24</v>
      </c>
      <c r="L14" s="45">
        <f t="shared" si="3"/>
        <v>39520</v>
      </c>
      <c r="M14" s="45">
        <f t="shared" si="3"/>
        <v>0</v>
      </c>
      <c r="N14" s="31">
        <f t="shared" si="1"/>
        <v>747455.75</v>
      </c>
    </row>
    <row r="15" spans="1:14" ht="42" customHeight="1">
      <c r="A15" s="35" t="s">
        <v>25</v>
      </c>
      <c r="B15" s="46">
        <v>138620.22</v>
      </c>
      <c r="C15" s="32">
        <v>162833.14000000001</v>
      </c>
      <c r="D15" s="32">
        <v>55687.95</v>
      </c>
      <c r="E15" s="32"/>
      <c r="F15" s="32"/>
      <c r="G15" s="32"/>
      <c r="H15" s="46"/>
      <c r="I15" s="32">
        <v>16991.84</v>
      </c>
      <c r="J15" s="32">
        <v>9897.69</v>
      </c>
      <c r="K15" s="32">
        <v>9384.24</v>
      </c>
      <c r="L15" s="32"/>
      <c r="M15" s="32"/>
      <c r="N15" s="32">
        <f t="shared" si="1"/>
        <v>393415.08</v>
      </c>
    </row>
    <row r="16" spans="1:14" ht="40.5" customHeight="1">
      <c r="A16" s="35" t="s">
        <v>26</v>
      </c>
      <c r="B16" s="46"/>
      <c r="C16" s="32">
        <v>75976.320000000007</v>
      </c>
      <c r="D16" s="32">
        <v>152628.97</v>
      </c>
      <c r="E16" s="32">
        <v>77420.72</v>
      </c>
      <c r="F16" s="32">
        <v>8494.66</v>
      </c>
      <c r="G16" s="32"/>
      <c r="H16" s="32"/>
      <c r="I16" s="32"/>
      <c r="J16" s="32"/>
      <c r="K16" s="46"/>
      <c r="L16" s="32">
        <v>39520</v>
      </c>
      <c r="M16" s="32"/>
      <c r="N16" s="32">
        <f t="shared" si="1"/>
        <v>354040.67</v>
      </c>
    </row>
    <row r="17" spans="1:14" ht="40.5" customHeight="1">
      <c r="A17" s="44" t="s">
        <v>35</v>
      </c>
      <c r="B17" s="46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1">
        <f t="shared" si="1"/>
        <v>0</v>
      </c>
    </row>
    <row r="18" spans="1:14" ht="40.5" customHeight="1">
      <c r="A18" s="54" t="s">
        <v>73</v>
      </c>
      <c r="B18" s="46"/>
      <c r="C18" s="32"/>
      <c r="D18" s="32"/>
      <c r="E18" s="32"/>
      <c r="F18" s="32">
        <v>2986.89</v>
      </c>
      <c r="G18" s="32">
        <v>660.45</v>
      </c>
      <c r="H18" s="32">
        <v>1512.75</v>
      </c>
      <c r="I18" s="32"/>
      <c r="J18" s="32"/>
      <c r="K18" s="32"/>
      <c r="L18" s="32"/>
      <c r="M18" s="32"/>
      <c r="N18" s="32">
        <f t="shared" si="1"/>
        <v>5160.09</v>
      </c>
    </row>
    <row r="19" spans="1:14" ht="40.5" customHeight="1">
      <c r="A19" s="36" t="s">
        <v>106</v>
      </c>
      <c r="B19" s="45">
        <f>B20+B21+B22</f>
        <v>9548.9699999999993</v>
      </c>
      <c r="C19" s="45">
        <f t="shared" ref="C19:M19" si="4">C20+C21+C22</f>
        <v>11682.51</v>
      </c>
      <c r="D19" s="45">
        <f t="shared" si="4"/>
        <v>-1357.6599999999999</v>
      </c>
      <c r="E19" s="45">
        <f t="shared" si="4"/>
        <v>7484</v>
      </c>
      <c r="F19" s="45">
        <f t="shared" si="4"/>
        <v>11782.85</v>
      </c>
      <c r="G19" s="45">
        <f t="shared" si="4"/>
        <v>2330.79</v>
      </c>
      <c r="H19" s="45">
        <f t="shared" si="4"/>
        <v>23137.15</v>
      </c>
      <c r="I19" s="45">
        <f t="shared" si="4"/>
        <v>2242.75</v>
      </c>
      <c r="J19" s="45">
        <f t="shared" si="4"/>
        <v>2713.75</v>
      </c>
      <c r="K19" s="45">
        <f t="shared" si="4"/>
        <v>14378.35</v>
      </c>
      <c r="L19" s="45">
        <f t="shared" si="4"/>
        <v>7901.95</v>
      </c>
      <c r="M19" s="45">
        <f t="shared" si="4"/>
        <v>-1245.0500000000002</v>
      </c>
      <c r="N19" s="31">
        <f t="shared" ref="N19:N23" si="5">SUM(B19:M19)</f>
        <v>90600.36</v>
      </c>
    </row>
    <row r="20" spans="1:14" ht="40.5" customHeight="1">
      <c r="A20" s="35" t="s">
        <v>107</v>
      </c>
      <c r="B20" s="46">
        <v>643.57000000000005</v>
      </c>
      <c r="C20" s="32">
        <v>654.48</v>
      </c>
      <c r="D20" s="32">
        <v>646</v>
      </c>
      <c r="E20" s="32">
        <v>1108.98</v>
      </c>
      <c r="F20" s="32">
        <v>1108.98</v>
      </c>
      <c r="G20" s="32">
        <v>557.52</v>
      </c>
      <c r="H20" s="32">
        <v>615</v>
      </c>
      <c r="I20" s="32">
        <v>615</v>
      </c>
      <c r="J20" s="32">
        <v>1230</v>
      </c>
      <c r="K20" s="32">
        <v>345</v>
      </c>
      <c r="L20" s="32">
        <v>735</v>
      </c>
      <c r="M20" s="32">
        <v>1920</v>
      </c>
      <c r="N20" s="32">
        <f t="shared" si="5"/>
        <v>10179.530000000001</v>
      </c>
    </row>
    <row r="21" spans="1:14" ht="40.5" customHeight="1">
      <c r="A21" s="35" t="s">
        <v>108</v>
      </c>
      <c r="B21" s="46">
        <v>1903.75</v>
      </c>
      <c r="C21" s="32">
        <v>1903.75</v>
      </c>
      <c r="D21" s="32">
        <v>1903.75</v>
      </c>
      <c r="E21" s="32">
        <v>1903.75</v>
      </c>
      <c r="F21" s="32">
        <v>1903.75</v>
      </c>
      <c r="G21" s="32">
        <v>1903.75</v>
      </c>
      <c r="H21" s="32">
        <v>1903.75</v>
      </c>
      <c r="I21" s="32">
        <v>1903.75</v>
      </c>
      <c r="J21" s="32">
        <v>1903.75</v>
      </c>
      <c r="K21" s="46">
        <v>1903.75</v>
      </c>
      <c r="L21" s="32">
        <v>1903.75</v>
      </c>
      <c r="M21" s="32">
        <v>1903.75</v>
      </c>
      <c r="N21" s="32">
        <f t="shared" si="5"/>
        <v>22845</v>
      </c>
    </row>
    <row r="22" spans="1:14" ht="40.5" customHeight="1">
      <c r="A22" s="44" t="s">
        <v>109</v>
      </c>
      <c r="B22" s="46">
        <v>7001.65</v>
      </c>
      <c r="C22" s="32">
        <v>9124.2800000000007</v>
      </c>
      <c r="D22" s="32">
        <v>-3907.41</v>
      </c>
      <c r="E22" s="32">
        <v>4471.2700000000004</v>
      </c>
      <c r="F22" s="32">
        <v>8770.1200000000008</v>
      </c>
      <c r="G22" s="32">
        <v>-130.47999999999999</v>
      </c>
      <c r="H22" s="32">
        <v>20618.400000000001</v>
      </c>
      <c r="I22" s="32">
        <v>-276</v>
      </c>
      <c r="J22" s="84">
        <v>-420</v>
      </c>
      <c r="K22" s="32">
        <v>12129.6</v>
      </c>
      <c r="L22" s="32">
        <v>5263.2</v>
      </c>
      <c r="M22" s="32">
        <v>-5068.8</v>
      </c>
      <c r="N22" s="31">
        <f t="shared" si="5"/>
        <v>57575.829999999994</v>
      </c>
    </row>
    <row r="23" spans="1:14" ht="40.5" customHeight="1">
      <c r="A23" s="54" t="s">
        <v>110</v>
      </c>
      <c r="B23" s="45">
        <v>9750.9</v>
      </c>
      <c r="C23" s="31">
        <v>9750.9</v>
      </c>
      <c r="D23" s="31">
        <v>9750.9</v>
      </c>
      <c r="E23" s="31">
        <v>9750.9</v>
      </c>
      <c r="F23" s="31">
        <v>9750.9</v>
      </c>
      <c r="G23" s="31">
        <v>9750.9</v>
      </c>
      <c r="H23" s="31"/>
      <c r="I23" s="31"/>
      <c r="J23" s="31"/>
      <c r="K23" s="31"/>
      <c r="L23" s="31"/>
      <c r="M23" s="31"/>
      <c r="N23" s="31">
        <f t="shared" si="5"/>
        <v>58505.4</v>
      </c>
    </row>
    <row r="24" spans="1:14" ht="39.75" customHeight="1">
      <c r="A24" s="36" t="s">
        <v>111</v>
      </c>
      <c r="B24" s="45">
        <v>23840.35</v>
      </c>
      <c r="C24" s="31">
        <v>23840.35</v>
      </c>
      <c r="D24" s="31">
        <v>23840.35</v>
      </c>
      <c r="E24" s="31">
        <v>23840.35</v>
      </c>
      <c r="F24" s="31">
        <v>23840.35</v>
      </c>
      <c r="G24" s="31">
        <v>23840.35</v>
      </c>
      <c r="H24" s="31">
        <v>23840.36</v>
      </c>
      <c r="I24" s="31">
        <v>23840.36</v>
      </c>
      <c r="J24" s="31">
        <v>23840.36</v>
      </c>
      <c r="K24" s="31">
        <v>23840.36</v>
      </c>
      <c r="L24" s="31">
        <v>23840.36</v>
      </c>
      <c r="M24" s="31">
        <v>23840.36</v>
      </c>
      <c r="N24" s="31">
        <f t="shared" si="1"/>
        <v>286084.25999999995</v>
      </c>
    </row>
    <row r="25" spans="1:14" ht="22.5" customHeight="1">
      <c r="A25" s="36" t="s">
        <v>27</v>
      </c>
      <c r="B25" s="45">
        <f t="shared" ref="B25:M25" si="6">B4+B9+B14+B18+B24+B19+B23</f>
        <v>240428.06</v>
      </c>
      <c r="C25" s="45">
        <f t="shared" si="6"/>
        <v>343160.83</v>
      </c>
      <c r="D25" s="45">
        <f t="shared" si="6"/>
        <v>295697.87</v>
      </c>
      <c r="E25" s="45">
        <f>E4+E9+E14+E18+E24+E19+E23</f>
        <v>197710.65</v>
      </c>
      <c r="F25" s="45">
        <f t="shared" si="6"/>
        <v>112245.5</v>
      </c>
      <c r="G25" s="45">
        <f t="shared" si="6"/>
        <v>81088.299999999974</v>
      </c>
      <c r="H25" s="45">
        <f t="shared" si="6"/>
        <v>113152.82</v>
      </c>
      <c r="I25" s="45">
        <f t="shared" si="6"/>
        <v>91020.060000000012</v>
      </c>
      <c r="J25" s="45">
        <f t="shared" si="6"/>
        <v>80347.110000000015</v>
      </c>
      <c r="K25" s="45">
        <f t="shared" si="6"/>
        <v>103615.84000000001</v>
      </c>
      <c r="L25" s="45">
        <f t="shared" si="6"/>
        <v>130605.8</v>
      </c>
      <c r="M25" s="45">
        <f t="shared" si="6"/>
        <v>101098</v>
      </c>
      <c r="N25" s="45">
        <f>N4+N9+N14+N18+N24+N19+N23</f>
        <v>1890170.84</v>
      </c>
    </row>
    <row r="26" spans="1:14" ht="15.75">
      <c r="A26" s="92" t="s">
        <v>116</v>
      </c>
      <c r="B26" s="92"/>
      <c r="C26" s="92"/>
      <c r="D26" s="37"/>
      <c r="E26" s="37"/>
      <c r="F26" s="37"/>
      <c r="G26" s="37"/>
      <c r="H26" s="37"/>
      <c r="I26" s="37"/>
      <c r="J26" s="37"/>
      <c r="K26" s="37"/>
      <c r="L26" s="93" t="s">
        <v>31</v>
      </c>
      <c r="M26" s="93"/>
      <c r="N26" s="93"/>
    </row>
    <row r="27" spans="1:14" ht="15.75">
      <c r="A27" s="38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ht="15.75">
      <c r="A28" s="92" t="s">
        <v>29</v>
      </c>
      <c r="B28" s="92"/>
      <c r="C28" s="92"/>
      <c r="D28" s="37"/>
      <c r="E28" s="37"/>
      <c r="F28" s="37"/>
      <c r="G28" s="37"/>
      <c r="H28" s="37"/>
      <c r="I28" s="37"/>
      <c r="J28" s="37"/>
      <c r="K28" s="37"/>
      <c r="L28" s="93" t="s">
        <v>38</v>
      </c>
      <c r="M28" s="93"/>
      <c r="N28" s="93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7"/>
  <sheetViews>
    <sheetView topLeftCell="A6" workbookViewId="0">
      <selection activeCell="H33" sqref="H31:H33"/>
    </sheetView>
  </sheetViews>
  <sheetFormatPr defaultRowHeight="15"/>
  <cols>
    <col min="1" max="1" width="4.140625" customWidth="1"/>
    <col min="2" max="2" width="6.42578125" customWidth="1"/>
    <col min="3" max="3" width="49.85546875" customWidth="1"/>
    <col min="4" max="4" width="11.140625" customWidth="1"/>
    <col min="5" max="5" width="14.7109375" customWidth="1"/>
  </cols>
  <sheetData>
    <row r="1" spans="1:5">
      <c r="B1" t="s">
        <v>51</v>
      </c>
    </row>
    <row r="2" spans="1:5">
      <c r="C2" t="s">
        <v>50</v>
      </c>
    </row>
    <row r="3" spans="1:5">
      <c r="B3" t="s">
        <v>41</v>
      </c>
    </row>
    <row r="4" spans="1:5">
      <c r="A4" s="50" t="s">
        <v>42</v>
      </c>
      <c r="B4" s="50" t="s">
        <v>42</v>
      </c>
      <c r="C4" s="50"/>
      <c r="D4" s="50" t="s">
        <v>43</v>
      </c>
      <c r="E4" s="50" t="s">
        <v>44</v>
      </c>
    </row>
    <row r="5" spans="1:5">
      <c r="A5" s="51" t="s">
        <v>45</v>
      </c>
      <c r="B5" s="51" t="s">
        <v>46</v>
      </c>
      <c r="C5" s="51" t="s">
        <v>47</v>
      </c>
      <c r="D5" s="51" t="s">
        <v>48</v>
      </c>
      <c r="E5" s="51" t="s">
        <v>49</v>
      </c>
    </row>
    <row r="6" spans="1:5">
      <c r="A6" s="15">
        <v>1</v>
      </c>
      <c r="B6" s="15">
        <v>19</v>
      </c>
      <c r="C6" s="15" t="s">
        <v>52</v>
      </c>
      <c r="D6" s="52" t="s">
        <v>53</v>
      </c>
      <c r="E6" s="15"/>
    </row>
    <row r="7" spans="1:5">
      <c r="A7" s="15">
        <v>2</v>
      </c>
      <c r="B7" s="15">
        <v>80</v>
      </c>
      <c r="C7" s="15" t="s">
        <v>54</v>
      </c>
      <c r="D7" s="52" t="s">
        <v>55</v>
      </c>
      <c r="E7" s="15"/>
    </row>
    <row r="8" spans="1:5">
      <c r="A8" s="15">
        <v>3</v>
      </c>
      <c r="B8" s="15" t="s">
        <v>65</v>
      </c>
      <c r="C8" s="15" t="s">
        <v>56</v>
      </c>
      <c r="D8" s="52" t="s">
        <v>57</v>
      </c>
      <c r="E8" s="15"/>
    </row>
    <row r="9" spans="1:5">
      <c r="A9" s="15">
        <v>4</v>
      </c>
      <c r="B9" s="15">
        <v>11</v>
      </c>
      <c r="C9" s="15" t="s">
        <v>58</v>
      </c>
      <c r="D9" s="52" t="s">
        <v>59</v>
      </c>
      <c r="E9" s="15" t="s">
        <v>74</v>
      </c>
    </row>
    <row r="10" spans="1:5">
      <c r="A10" s="15">
        <v>5</v>
      </c>
      <c r="B10" s="15">
        <v>33</v>
      </c>
      <c r="C10" s="15" t="s">
        <v>60</v>
      </c>
      <c r="D10" s="52" t="s">
        <v>61</v>
      </c>
      <c r="E10" s="15"/>
    </row>
    <row r="11" spans="1:5">
      <c r="A11" s="15">
        <v>6</v>
      </c>
      <c r="B11" s="15">
        <v>34</v>
      </c>
      <c r="C11" s="15" t="s">
        <v>60</v>
      </c>
      <c r="D11" s="52" t="s">
        <v>62</v>
      </c>
      <c r="E11" s="15"/>
    </row>
    <row r="12" spans="1:5">
      <c r="A12" s="15">
        <v>7</v>
      </c>
      <c r="B12" s="15">
        <v>40</v>
      </c>
      <c r="C12" s="15" t="s">
        <v>63</v>
      </c>
      <c r="D12" s="52" t="s">
        <v>64</v>
      </c>
      <c r="E12" s="15"/>
    </row>
    <row r="13" spans="1:5">
      <c r="A13" s="15">
        <v>8</v>
      </c>
      <c r="B13" s="15" t="s">
        <v>65</v>
      </c>
      <c r="C13" s="15" t="s">
        <v>66</v>
      </c>
      <c r="D13" s="52" t="s">
        <v>67</v>
      </c>
      <c r="E13" s="15"/>
    </row>
    <row r="14" spans="1:5">
      <c r="A14" s="15">
        <v>9</v>
      </c>
      <c r="B14" s="15" t="s">
        <v>65</v>
      </c>
      <c r="C14" s="15" t="s">
        <v>69</v>
      </c>
      <c r="D14" s="52" t="s">
        <v>67</v>
      </c>
      <c r="E14" s="15"/>
    </row>
    <row r="15" spans="1:5">
      <c r="A15" s="15">
        <v>10</v>
      </c>
      <c r="B15" s="15"/>
      <c r="C15" s="15" t="s">
        <v>68</v>
      </c>
      <c r="D15" s="52"/>
      <c r="E15" s="15"/>
    </row>
    <row r="16" spans="1:5">
      <c r="A16" s="15">
        <v>11</v>
      </c>
      <c r="B16" s="15">
        <v>7</v>
      </c>
      <c r="C16" s="15" t="s">
        <v>70</v>
      </c>
      <c r="D16" s="52" t="s">
        <v>71</v>
      </c>
      <c r="E16" s="15"/>
    </row>
    <row r="17" spans="1:5">
      <c r="A17" s="15">
        <v>12</v>
      </c>
      <c r="B17" s="15">
        <v>34</v>
      </c>
      <c r="C17" s="15" t="s">
        <v>75</v>
      </c>
      <c r="D17" s="52" t="s">
        <v>76</v>
      </c>
      <c r="E17" s="15"/>
    </row>
    <row r="18" spans="1:5">
      <c r="A18" s="15">
        <v>13</v>
      </c>
      <c r="B18" s="15">
        <v>109</v>
      </c>
      <c r="C18" s="15" t="s">
        <v>60</v>
      </c>
      <c r="D18" s="52" t="s">
        <v>77</v>
      </c>
      <c r="E18" s="15"/>
    </row>
    <row r="19" spans="1:5">
      <c r="A19" s="15">
        <v>14</v>
      </c>
      <c r="B19" s="15">
        <v>104</v>
      </c>
      <c r="C19" s="15" t="s">
        <v>81</v>
      </c>
      <c r="D19" s="52" t="s">
        <v>78</v>
      </c>
      <c r="E19" s="15"/>
    </row>
    <row r="20" spans="1:5">
      <c r="A20" s="15">
        <v>15</v>
      </c>
      <c r="B20" s="15">
        <v>38</v>
      </c>
      <c r="C20" s="15" t="s">
        <v>79</v>
      </c>
      <c r="D20" s="52" t="s">
        <v>80</v>
      </c>
      <c r="E20" s="15"/>
    </row>
    <row r="21" spans="1:5">
      <c r="A21" s="15">
        <v>16</v>
      </c>
      <c r="B21" s="15">
        <v>109</v>
      </c>
      <c r="C21" s="15" t="s">
        <v>82</v>
      </c>
      <c r="D21" s="52" t="s">
        <v>83</v>
      </c>
      <c r="E21" s="15"/>
    </row>
    <row r="22" spans="1:5">
      <c r="A22" s="15">
        <v>17</v>
      </c>
      <c r="B22" s="15">
        <v>78</v>
      </c>
      <c r="C22" s="15" t="s">
        <v>84</v>
      </c>
      <c r="D22" s="52" t="s">
        <v>85</v>
      </c>
      <c r="E22" s="15"/>
    </row>
    <row r="23" spans="1:5">
      <c r="A23" s="15">
        <v>18</v>
      </c>
      <c r="B23" s="15">
        <v>31</v>
      </c>
      <c r="C23" s="15" t="s">
        <v>86</v>
      </c>
      <c r="D23" s="52" t="s">
        <v>87</v>
      </c>
      <c r="E23" s="15"/>
    </row>
    <row r="24" spans="1:5">
      <c r="A24" s="15">
        <v>19</v>
      </c>
      <c r="B24" s="15">
        <v>8</v>
      </c>
      <c r="C24" s="15" t="s">
        <v>88</v>
      </c>
      <c r="D24" s="52" t="s">
        <v>89</v>
      </c>
      <c r="E24" s="15"/>
    </row>
    <row r="25" spans="1:5">
      <c r="A25" s="15">
        <v>20</v>
      </c>
      <c r="B25" s="15">
        <v>31</v>
      </c>
      <c r="C25" s="15" t="s">
        <v>90</v>
      </c>
      <c r="D25" s="52" t="s">
        <v>91</v>
      </c>
      <c r="E25" s="15"/>
    </row>
    <row r="26" spans="1:5">
      <c r="A26" s="15">
        <v>21</v>
      </c>
      <c r="B26" s="15">
        <v>106</v>
      </c>
      <c r="C26" s="15" t="s">
        <v>92</v>
      </c>
      <c r="D26" s="52" t="s">
        <v>93</v>
      </c>
      <c r="E26" s="15"/>
    </row>
    <row r="27" spans="1:5">
      <c r="A27" s="15">
        <v>22</v>
      </c>
      <c r="B27" s="15">
        <v>110</v>
      </c>
      <c r="C27" s="15" t="s">
        <v>94</v>
      </c>
      <c r="D27" s="52" t="s">
        <v>95</v>
      </c>
      <c r="E27" s="15"/>
    </row>
    <row r="28" spans="1:5">
      <c r="A28" s="15">
        <v>23</v>
      </c>
      <c r="B28" s="15">
        <v>82</v>
      </c>
      <c r="C28" s="15" t="s">
        <v>96</v>
      </c>
      <c r="D28" s="52" t="s">
        <v>95</v>
      </c>
      <c r="E28" s="15"/>
    </row>
    <row r="29" spans="1:5">
      <c r="A29" s="15">
        <v>24</v>
      </c>
      <c r="B29" s="15" t="s">
        <v>97</v>
      </c>
      <c r="C29" s="15" t="s">
        <v>98</v>
      </c>
      <c r="D29" s="52" t="s">
        <v>95</v>
      </c>
      <c r="E29" s="15"/>
    </row>
    <row r="30" spans="1:5">
      <c r="A30" s="15"/>
      <c r="B30" s="15"/>
      <c r="C30" s="15" t="s">
        <v>99</v>
      </c>
      <c r="D30" s="52"/>
      <c r="E30" s="15"/>
    </row>
    <row r="31" spans="1:5">
      <c r="A31" s="15">
        <v>25</v>
      </c>
      <c r="B31" s="15" t="s">
        <v>65</v>
      </c>
      <c r="C31" s="15" t="s">
        <v>100</v>
      </c>
      <c r="D31" s="52" t="s">
        <v>101</v>
      </c>
      <c r="E31" s="15"/>
    </row>
    <row r="32" spans="1:5">
      <c r="A32" s="15">
        <v>26</v>
      </c>
      <c r="B32" s="15">
        <v>31</v>
      </c>
      <c r="C32" s="15" t="s">
        <v>102</v>
      </c>
      <c r="D32" s="52" t="s">
        <v>101</v>
      </c>
      <c r="E32" s="15"/>
    </row>
    <row r="33" spans="1:5">
      <c r="A33" s="15">
        <v>27</v>
      </c>
      <c r="B33" s="15">
        <v>34</v>
      </c>
      <c r="C33" s="15" t="s">
        <v>102</v>
      </c>
      <c r="D33" s="52" t="s">
        <v>103</v>
      </c>
      <c r="E33" s="15"/>
    </row>
    <row r="34" spans="1:5">
      <c r="A34" s="15">
        <v>28</v>
      </c>
      <c r="B34" s="15">
        <v>31</v>
      </c>
      <c r="C34" s="15" t="s">
        <v>104</v>
      </c>
      <c r="D34" s="52" t="s">
        <v>105</v>
      </c>
      <c r="E34" s="15"/>
    </row>
    <row r="35" spans="1:5">
      <c r="A35" s="15"/>
      <c r="B35" s="15"/>
      <c r="C35" s="15"/>
      <c r="D35" s="52"/>
      <c r="E35" s="15"/>
    </row>
    <row r="36" spans="1:5">
      <c r="A36" s="15"/>
      <c r="B36" s="15"/>
      <c r="C36" s="15"/>
      <c r="D36" s="52"/>
      <c r="E36" s="15"/>
    </row>
    <row r="37" spans="1:5">
      <c r="A37" s="15"/>
      <c r="B37" s="15"/>
      <c r="C37" s="15"/>
      <c r="D37" s="15"/>
      <c r="E37" s="1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D18" sqref="D18"/>
    </sheetView>
  </sheetViews>
  <sheetFormatPr defaultRowHeight="15"/>
  <cols>
    <col min="1" max="1" width="4.85546875" customWidth="1"/>
    <col min="2" max="2" width="57" customWidth="1"/>
    <col min="3" max="3" width="10.5703125" customWidth="1"/>
    <col min="4" max="4" width="10.85546875" customWidth="1"/>
  </cols>
  <sheetData>
    <row r="1" spans="1:4" ht="21">
      <c r="A1" s="1"/>
      <c r="B1" s="90" t="s">
        <v>120</v>
      </c>
      <c r="C1" s="90"/>
      <c r="D1" s="90"/>
    </row>
    <row r="2" spans="1:4" ht="15.75">
      <c r="A2" s="6"/>
      <c r="B2" s="88" t="s">
        <v>33</v>
      </c>
      <c r="C2" s="88"/>
      <c r="D2" s="88"/>
    </row>
    <row r="3" spans="1:4" ht="15.75">
      <c r="A3" s="6"/>
      <c r="B3" s="89" t="s">
        <v>72</v>
      </c>
      <c r="C3" s="89"/>
      <c r="D3" s="89"/>
    </row>
    <row r="4" spans="1:4" ht="26.25">
      <c r="A4" s="8"/>
      <c r="B4" s="9" t="s">
        <v>0</v>
      </c>
      <c r="C4" s="8" t="s">
        <v>1</v>
      </c>
      <c r="D4" s="9" t="s">
        <v>28</v>
      </c>
    </row>
    <row r="5" spans="1:4">
      <c r="A5" s="55"/>
      <c r="B5" s="56" t="s">
        <v>10</v>
      </c>
      <c r="C5" s="56"/>
      <c r="D5" s="55"/>
    </row>
    <row r="6" spans="1:4">
      <c r="A6" s="55">
        <v>1</v>
      </c>
      <c r="B6" s="55" t="s">
        <v>155</v>
      </c>
      <c r="C6" s="55">
        <v>2048.39</v>
      </c>
      <c r="D6" s="56"/>
    </row>
    <row r="7" spans="1:4">
      <c r="A7" s="55">
        <v>1</v>
      </c>
      <c r="B7" s="55" t="s">
        <v>156</v>
      </c>
      <c r="C7" s="55">
        <v>938.5</v>
      </c>
      <c r="D7" s="55"/>
    </row>
    <row r="8" spans="1:4">
      <c r="A8" s="55"/>
      <c r="B8" s="55" t="s">
        <v>124</v>
      </c>
      <c r="C8" s="55">
        <f>SUM(C6:C7)</f>
        <v>2986.89</v>
      </c>
      <c r="D8" s="56">
        <v>2986.89</v>
      </c>
    </row>
    <row r="9" spans="1:4">
      <c r="A9" s="63"/>
      <c r="B9" s="63" t="s">
        <v>11</v>
      </c>
      <c r="C9" s="63"/>
      <c r="D9" s="63"/>
    </row>
    <row r="10" spans="1:4">
      <c r="A10" s="62">
        <v>1</v>
      </c>
      <c r="B10" s="55" t="s">
        <v>162</v>
      </c>
      <c r="C10" s="62">
        <v>660.45</v>
      </c>
      <c r="D10" s="63">
        <f>D8+C10</f>
        <v>3647.34</v>
      </c>
    </row>
    <row r="11" spans="1:4">
      <c r="A11" s="62"/>
      <c r="B11" s="56" t="s">
        <v>12</v>
      </c>
      <c r="C11" s="62"/>
      <c r="D11" s="62"/>
    </row>
    <row r="12" spans="1:4">
      <c r="A12" s="62">
        <v>1</v>
      </c>
      <c r="B12" s="62" t="s">
        <v>168</v>
      </c>
      <c r="C12" s="62">
        <v>1512.75</v>
      </c>
      <c r="D12" s="63">
        <f>D10+C12</f>
        <v>5160.09</v>
      </c>
    </row>
    <row r="13" spans="1:4">
      <c r="A13" s="62"/>
      <c r="B13" s="55"/>
      <c r="C13" s="62"/>
      <c r="D13" s="63"/>
    </row>
    <row r="14" spans="1:4">
      <c r="A14" s="62"/>
      <c r="B14" s="55"/>
      <c r="C14" s="62"/>
      <c r="D14" s="62"/>
    </row>
    <row r="15" spans="1:4">
      <c r="A15" s="62"/>
      <c r="B15" s="55"/>
      <c r="C15" s="63"/>
      <c r="D15" s="63"/>
    </row>
    <row r="16" spans="1:4">
      <c r="A16" s="62"/>
      <c r="B16" s="56"/>
      <c r="C16" s="62"/>
      <c r="D16" s="62"/>
    </row>
    <row r="17" spans="1:4">
      <c r="A17" s="62"/>
      <c r="B17" s="55"/>
      <c r="C17" s="62"/>
      <c r="D17" s="62"/>
    </row>
    <row r="18" spans="1:4">
      <c r="A18" s="62"/>
      <c r="B18" s="55"/>
      <c r="C18" s="62"/>
      <c r="D18" s="62"/>
    </row>
    <row r="19" spans="1:4">
      <c r="A19" s="62"/>
      <c r="B19" s="55"/>
      <c r="C19" s="62"/>
      <c r="D19" s="63"/>
    </row>
    <row r="20" spans="1:4">
      <c r="A20" s="62"/>
      <c r="B20" s="56"/>
      <c r="C20" s="63"/>
      <c r="D20" s="63"/>
    </row>
    <row r="21" spans="1:4">
      <c r="A21" s="62"/>
      <c r="B21" s="55"/>
      <c r="C21" s="62"/>
      <c r="D21" s="63"/>
    </row>
    <row r="22" spans="1:4">
      <c r="A22" s="62"/>
      <c r="B22" s="56"/>
      <c r="C22" s="62"/>
      <c r="D22" s="62"/>
    </row>
    <row r="23" spans="1:4">
      <c r="A23" s="62"/>
      <c r="B23" s="55"/>
      <c r="C23" s="62"/>
      <c r="D23" s="63"/>
    </row>
    <row r="24" spans="1:4">
      <c r="A24" s="62"/>
      <c r="B24" s="56"/>
      <c r="C24" s="63"/>
      <c r="D24" s="63"/>
    </row>
    <row r="25" spans="1:4">
      <c r="A25" s="62"/>
      <c r="B25" s="66"/>
      <c r="C25" s="62"/>
      <c r="D25" s="62"/>
    </row>
    <row r="26" spans="1:4">
      <c r="A26" s="62"/>
      <c r="B26" s="64"/>
      <c r="C26" s="62"/>
      <c r="D26" s="62"/>
    </row>
    <row r="27" spans="1:4">
      <c r="A27" s="62"/>
      <c r="B27" s="66"/>
      <c r="C27" s="63"/>
      <c r="D27" s="63"/>
    </row>
    <row r="28" spans="1:4">
      <c r="A28" s="62"/>
      <c r="B28" s="66"/>
      <c r="C28" s="62"/>
      <c r="D28" s="62"/>
    </row>
    <row r="29" spans="1:4">
      <c r="A29" s="62"/>
      <c r="B29" s="64"/>
      <c r="C29" s="62"/>
      <c r="D29" s="62"/>
    </row>
    <row r="30" spans="1:4">
      <c r="A30" s="62"/>
      <c r="B30" s="66"/>
      <c r="C30" s="63"/>
      <c r="D30" s="63"/>
    </row>
    <row r="31" spans="1:4">
      <c r="A31" s="62"/>
      <c r="B31" s="66"/>
      <c r="C31" s="62"/>
      <c r="D31" s="62"/>
    </row>
    <row r="32" spans="1:4">
      <c r="A32" s="62"/>
      <c r="B32" s="64"/>
      <c r="C32" s="62"/>
      <c r="D32" s="63"/>
    </row>
    <row r="33" spans="1:4">
      <c r="A33" s="62"/>
      <c r="B33" s="66"/>
      <c r="C33" s="63"/>
      <c r="D33" s="63"/>
    </row>
    <row r="34" spans="1:4">
      <c r="A34" s="62"/>
      <c r="B34" s="64"/>
      <c r="C34" s="62"/>
      <c r="D34" s="62"/>
    </row>
    <row r="35" spans="1:4">
      <c r="A35" s="62"/>
      <c r="B35" s="66"/>
      <c r="C35" s="63"/>
      <c r="D35" s="63"/>
    </row>
    <row r="36" spans="1:4">
      <c r="A36" s="67"/>
      <c r="B36" s="67"/>
      <c r="C36" s="67"/>
      <c r="D36" s="67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 жителей</vt:lpstr>
      <vt:lpstr>Допол.раб.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2016-01-28T03:50:05Z</cp:lastPrinted>
  <dcterms:created xsi:type="dcterms:W3CDTF">2011-07-25T05:21:17Z</dcterms:created>
  <dcterms:modified xsi:type="dcterms:W3CDTF">2020-05-26T04:45:26Z</dcterms:modified>
</cp:coreProperties>
</file>