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8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62" i="6"/>
  <c r="C62"/>
  <c r="C56" i="1"/>
  <c r="C43" i="2"/>
  <c r="D8" i="3"/>
  <c r="D58" i="6"/>
  <c r="C47" i="1"/>
  <c r="C37" i="2"/>
  <c r="D56" i="6"/>
  <c r="C56"/>
  <c r="C34" i="1"/>
  <c r="C50" i="6"/>
  <c r="C26" i="1"/>
  <c r="C40" i="4"/>
  <c r="C41" i="6"/>
  <c r="C35" i="4"/>
  <c r="C12" i="9"/>
  <c r="D12" s="1"/>
  <c r="C28" i="4"/>
  <c r="C29" i="2"/>
  <c r="G19" i="5"/>
  <c r="G14"/>
  <c r="G9"/>
  <c r="G4"/>
  <c r="G25"/>
  <c r="C20" i="1"/>
  <c r="C23" i="4"/>
  <c r="C33" i="6"/>
  <c r="C16" i="1"/>
  <c r="C18" i="4"/>
  <c r="C29" i="6"/>
  <c r="C12" i="1"/>
  <c r="C23" i="2"/>
  <c r="C14" i="4"/>
  <c r="C23" i="6"/>
  <c r="D18" i="2"/>
  <c r="D23" s="1"/>
  <c r="C18"/>
  <c r="C16" i="6"/>
  <c r="D16" s="1"/>
  <c r="D23" s="1"/>
  <c r="D29" s="1"/>
  <c r="D33" s="1"/>
  <c r="D35" s="1"/>
  <c r="D41" s="1"/>
  <c r="D50" s="1"/>
  <c r="D8" i="1"/>
  <c r="D12" s="1"/>
  <c r="D16" s="1"/>
  <c r="D20" s="1"/>
  <c r="D22" s="1"/>
  <c r="D26" s="1"/>
  <c r="D34" s="1"/>
  <c r="D47" s="1"/>
  <c r="D56" s="1"/>
  <c r="D13" i="2"/>
  <c r="C13"/>
  <c r="D8" i="4"/>
  <c r="D10" s="1"/>
  <c r="D14" s="1"/>
  <c r="D18" s="1"/>
  <c r="D23" s="1"/>
  <c r="D28" s="1"/>
  <c r="D35" s="1"/>
  <c r="D40" s="1"/>
  <c r="D42" s="1"/>
  <c r="C8" i="6"/>
  <c r="C8" i="2"/>
  <c r="M14" i="5"/>
  <c r="H19"/>
  <c r="M19"/>
  <c r="N23"/>
  <c r="N22"/>
  <c r="N21"/>
  <c r="N20"/>
  <c r="L19"/>
  <c r="K19"/>
  <c r="J19"/>
  <c r="I19"/>
  <c r="F19"/>
  <c r="E19"/>
  <c r="D19"/>
  <c r="C19"/>
  <c r="B19"/>
  <c r="N18"/>
  <c r="L14"/>
  <c r="K14"/>
  <c r="J14"/>
  <c r="I14"/>
  <c r="H14"/>
  <c r="F14"/>
  <c r="E14"/>
  <c r="D14"/>
  <c r="C14"/>
  <c r="M9"/>
  <c r="L9"/>
  <c r="K9"/>
  <c r="J9"/>
  <c r="I9"/>
  <c r="H9"/>
  <c r="F9"/>
  <c r="E9"/>
  <c r="D9"/>
  <c r="C9"/>
  <c r="M4"/>
  <c r="L4"/>
  <c r="K4"/>
  <c r="J4"/>
  <c r="I4"/>
  <c r="H4"/>
  <c r="F4"/>
  <c r="E4"/>
  <c r="D4"/>
  <c r="C4"/>
  <c r="N17"/>
  <c r="N12"/>
  <c r="N8"/>
  <c r="B4"/>
  <c r="B14"/>
  <c r="B9"/>
  <c r="D29" i="2" l="1"/>
  <c r="D31" s="1"/>
  <c r="D33" s="1"/>
  <c r="D37" s="1"/>
  <c r="D43" s="1"/>
  <c r="H25" i="5"/>
  <c r="B25"/>
  <c r="M25"/>
  <c r="L25"/>
  <c r="K25"/>
  <c r="J25"/>
  <c r="I25"/>
  <c r="F25"/>
  <c r="E25"/>
  <c r="D25"/>
  <c r="C25"/>
  <c r="N19"/>
  <c r="N7"/>
  <c r="N24"/>
  <c r="N13"/>
  <c r="N6"/>
  <c r="N5"/>
  <c r="N4" l="1"/>
  <c r="N11" l="1"/>
  <c r="N10"/>
  <c r="N15" l="1"/>
  <c r="N16"/>
  <c r="N14" l="1"/>
  <c r="N9"/>
  <c r="N25" l="1"/>
</calcChain>
</file>

<file path=xl/sharedStrings.xml><?xml version="1.0" encoding="utf-8"?>
<sst xmlns="http://schemas.openxmlformats.org/spreadsheetml/2006/main" count="296" uniqueCount="187">
  <si>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</si>
  <si>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</si>
  <si>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</si>
  <si>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</si>
  <si>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</si>
  <si>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</si>
  <si>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</si>
  <si>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</si>
  <si>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</si>
  <si>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</si>
  <si>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</si>
  <si>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</si>
  <si>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</si>
  <si>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</si>
  <si>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</si>
  <si>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</si>
  <si>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</si>
  <si>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</si>
  <si>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</si>
  <si>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</si>
  <si>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</si>
  <si>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</si>
  <si>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</si>
  <si>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</si>
  <si>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</si>
  <si>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</si>
  <si>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</si>
  <si>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</si>
  <si>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</si>
  <si>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</si>
  <si>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</si>
  <si>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</si>
  <si>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</si>
  <si>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Металлургов,2</t>
  </si>
  <si>
    <t>-эл.оборудования</t>
  </si>
  <si>
    <t>очистка дорог</t>
  </si>
  <si>
    <t>Текущий ремонт эл.оборудования</t>
  </si>
  <si>
    <t>Кузмичева Е.А.</t>
  </si>
  <si>
    <t>-эл.оборудование</t>
  </si>
  <si>
    <t>вывоз крупногабаритного мусора</t>
  </si>
  <si>
    <t>уборка придомовой территории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</si>
  <si>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</si>
  <si>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</si>
  <si>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</si>
  <si>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</si>
  <si>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</si>
  <si>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</si>
  <si>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</si>
  <si>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</si>
  <si>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</si>
  <si>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</si>
  <si>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2</t>
  </si>
  <si>
    <t>Дополнительные работы</t>
  </si>
  <si>
    <t>4.Дополнительные работы</t>
  </si>
  <si>
    <t>Лицевой счет 2017г.</t>
  </si>
  <si>
    <t>5.ОДН:</t>
  </si>
  <si>
    <t>ХВС</t>
  </si>
  <si>
    <t>ГВС</t>
  </si>
  <si>
    <t>электроэнергия</t>
  </si>
  <si>
    <t>6.ТБО</t>
  </si>
  <si>
    <t>7. Расходы по содержанию УК</t>
  </si>
  <si>
    <t>Сбор показаний общедомового прибора учета эл.энергии</t>
  </si>
  <si>
    <t>Лицевой счет. Сводный расчет  2019г</t>
  </si>
  <si>
    <t>Директор ООО УК "Аркада"</t>
  </si>
  <si>
    <t>Лицевой счёт  2019г</t>
  </si>
  <si>
    <t>Лицевой счёт 2019г</t>
  </si>
  <si>
    <t>Кв.№28.Материалы выданы жителям для ремонта</t>
  </si>
  <si>
    <t>Подвал.Под.№15.Замена участка трубопровода отопления</t>
  </si>
  <si>
    <t>Квартира №26.Прочистка вентиляции</t>
  </si>
  <si>
    <t>Прочистка выпуска канализационных труб от куржака</t>
  </si>
  <si>
    <t>Итого:</t>
  </si>
  <si>
    <t>Подвал.Устранение течи на ГВС, установка вентиля и заглушки</t>
  </si>
  <si>
    <t>Подъезд №15.Ремонт светильников, замена эл.ламп</t>
  </si>
  <si>
    <t>Квартиры №26,28.Замена стояка ХВС в сан.узле</t>
  </si>
  <si>
    <t>Проверка и прочистка выходов канал.труб на крыше от куржака - 12шт.Замена навесного замка на чердачном люке под.№1</t>
  </si>
  <si>
    <t>Отогрев и очистка сливных труб от льда -15шт.</t>
  </si>
  <si>
    <t>Отогрев водосточных труб</t>
  </si>
  <si>
    <t>итого:</t>
  </si>
  <si>
    <t>Подвал.Изготовление и установка хомута на трубопроводе отопления</t>
  </si>
  <si>
    <t>Под.№10.Проверка освещения подъезда, замена эл.ламп</t>
  </si>
  <si>
    <t>Под.№11.Ремонт светильника, замена м/схемы и  эл.лампы</t>
  </si>
  <si>
    <t>Под.№14.Ремонт светильника, замена м/схемы и  эл.лампы</t>
  </si>
  <si>
    <t>Кв.№101.Замена автомата в эл.щите</t>
  </si>
  <si>
    <t>Под.№10.Замена эл.лампы в тамбуре</t>
  </si>
  <si>
    <t>Подвал.Ремонт теплового узла (между под.№4 и под.№5) согласно смете</t>
  </si>
  <si>
    <t>Очистка от льда сливных воронок на крыше 15шт</t>
  </si>
  <si>
    <t>Очистка сливных воронок от льда</t>
  </si>
  <si>
    <t>Уборка снега и наледи с крыши дома</t>
  </si>
  <si>
    <t>Под.№1-15.ППР электрощитов</t>
  </si>
  <si>
    <t>Под.№9.Реомнт светильника: замена м/схемы, замена эл.лампы</t>
  </si>
  <si>
    <t>Под.№10.Реомнт светильника: замена м/схемы, замена эл.лампы</t>
  </si>
  <si>
    <t>Под.№8.Реомнт светильника: замена м/схемы, замена эл.лампы</t>
  </si>
  <si>
    <t>Тепловой узел №1.Ремонт теплового узла согласно смете</t>
  </si>
  <si>
    <t>Тепловой узел №4.Ремонт теплового узла согласн смете</t>
  </si>
  <si>
    <t>Квартира №174.Прочистка вентиляции</t>
  </si>
  <si>
    <t>Квартира №69.Прочистка вентиляции</t>
  </si>
  <si>
    <t>Подъезд №15.Закрепление окна после урагана</t>
  </si>
  <si>
    <t>Тепловой узел №6.Замена прокладки фитинга ГВС</t>
  </si>
  <si>
    <t>Подвал.Изготовление и установка хомута на центральном трубопроводе отопления д150</t>
  </si>
  <si>
    <t>Кв.№15,16. Ремонт эл.щита</t>
  </si>
  <si>
    <t>Подъезд №14.Замена эл.лампы в тамбуре</t>
  </si>
  <si>
    <t>Подъезд №10.Замена эл.лампы в тамбуре</t>
  </si>
  <si>
    <t>Под.№15.Ремонт светильника: замена м/схемы и эл.лампы</t>
  </si>
  <si>
    <t>Подвал.Ремонт теплового узла №3.</t>
  </si>
  <si>
    <t>Ремонт теплового узла №1.(сторона на двор)</t>
  </si>
  <si>
    <t>Изготовление и установка хомутов на отопление,  на ХВС</t>
  </si>
  <si>
    <t>Подвал.Установка хомутов д150мм</t>
  </si>
  <si>
    <t>Подъезд №2.Замена м/схем и эл.ламп</t>
  </si>
  <si>
    <t>Подъезд №3.Ремонт светильника, эл.ламп</t>
  </si>
  <si>
    <t>Подвал.Замена ГВС т/у №4</t>
  </si>
  <si>
    <t>Подвал.Замена ГВС т/у №5</t>
  </si>
  <si>
    <t>Подвал.Ремонт т/у №2</t>
  </si>
  <si>
    <t>Ремонт отмостки</t>
  </si>
  <si>
    <t>Под.№3.Замена водосточной трубы</t>
  </si>
  <si>
    <t>Трактор 2часа</t>
  </si>
  <si>
    <t>Щебень1,5тн</t>
  </si>
  <si>
    <t>Подвал.Изготовление и  установка хомутов д159мм на трубопроводе</t>
  </si>
  <si>
    <t>Замена трубы ГВС</t>
  </si>
  <si>
    <t>Подъезды.ППР подъездного освещения и ВРУ</t>
  </si>
  <si>
    <t>Придомовая территория.Окрашавание мусорных  контейнеров</t>
  </si>
  <si>
    <t>Ремонт ГВС.(Тепловой узел №2) согласно смете</t>
  </si>
  <si>
    <t>Ремонт ГВС.(Тепловой узел №3) согласно смете</t>
  </si>
  <si>
    <t>Ремонт ГВС.(Тепловой узел №7) согласно смете</t>
  </si>
  <si>
    <t>Под.№1-8.Скашивание травы</t>
  </si>
  <si>
    <t>Под.№9-15.Скашивание травы</t>
  </si>
  <si>
    <t>Скашивание травы около дома и вдоль дороги</t>
  </si>
  <si>
    <t>Материалы выданы  для ремонта дет.площадки силами жителей</t>
  </si>
  <si>
    <t>Кв.№1а.Замена канализационного стояка</t>
  </si>
  <si>
    <t>Кв.№1а.Замена стояков ГВС и ХВС</t>
  </si>
  <si>
    <t>Подвал.Замена ГВС т/узла №1 согласно смете</t>
  </si>
  <si>
    <t>Кв.№17,19,21,23,25.Замена стояков отопления</t>
  </si>
  <si>
    <t>Ремонт вентиляции в кухне</t>
  </si>
  <si>
    <t>Кв.№8.Ремонт системы отопления</t>
  </si>
  <si>
    <t>Под.№9.Замена эл.лампы в тамбуре</t>
  </si>
  <si>
    <t>Под.№12.Замена эл.лампы в тамбуре</t>
  </si>
  <si>
    <t>Под.№13.Замена эл.лампы в тамбуре</t>
  </si>
  <si>
    <t>Под.№4.Ремонт светильника: замена м/схемы и эл.ламп</t>
  </si>
  <si>
    <t>Квартира №56.Ремонт системы отопления</t>
  </si>
  <si>
    <t>Замена задвижки на трубопроводе отопления</t>
  </si>
  <si>
    <t>Квартира №1а.Замена стояков отопления, стояка канализации</t>
  </si>
  <si>
    <t>Под.№3.Частичный ремонт фасада</t>
  </si>
  <si>
    <t>Запуск системы отопления</t>
  </si>
  <si>
    <t>Квартира №56.Ремонт трубопровда отопления</t>
  </si>
  <si>
    <t>Подъезды №1-15.ППР электрощитов, ВРУ №1,2,3</t>
  </si>
  <si>
    <t>Под.№12.Ремонт светильника, замена эл.ламп</t>
  </si>
  <si>
    <t>Под.№15.Ремонт светильника, замена эл.ламп</t>
  </si>
  <si>
    <t>Под.№14.Ремонт светильника, замена эл.ламп</t>
  </si>
  <si>
    <t>Под.№10.Замена эл.ламп</t>
  </si>
  <si>
    <t>Под.№9.Замена эл.лампы</t>
  </si>
  <si>
    <t>Переоформление документов о присоединении энергопринимающих устройств к эл.сетям объекта</t>
  </si>
  <si>
    <t>Развоздушивание системы отопления</t>
  </si>
  <si>
    <t>Подвал.Замена участка трубопровода отопления</t>
  </si>
  <si>
    <t>Кв.№29.Ремонт конвектора</t>
  </si>
  <si>
    <t>Кв.№168.Прочистка канализации</t>
  </si>
  <si>
    <t>Устранение протекания соединения на ГВС</t>
  </si>
  <si>
    <t>Под.№10.Замена эл.лампы</t>
  </si>
  <si>
    <t>Под.№8.Замена эл.лампы в тамбуре</t>
  </si>
  <si>
    <t>Под.№7.Замена м/схемы и эл.лампы</t>
  </si>
  <si>
    <t>Кв.№86,89,92.Замена стояка отопления</t>
  </si>
  <si>
    <t>Закрытие подвальных окон</t>
  </si>
  <si>
    <t>Квартира №16.Прочистка вентиляции</t>
  </si>
  <si>
    <t>Квартира №31.Замена муфты переходной</t>
  </si>
  <si>
    <t>Запуск подъездного отопления</t>
  </si>
  <si>
    <t>Квартира №181.Замена стояка отопления</t>
  </si>
  <si>
    <t>Под.№15.Подвал.Замена участка трубопровода отопления</t>
  </si>
  <si>
    <t>Квартира №186.Замена участка трубопровода отопления</t>
  </si>
  <si>
    <t>Белоусова.Н.В.Подключение отопительного прибора</t>
  </si>
  <si>
    <t>Прочистка и отогрев канализационных труб 20шт</t>
  </si>
  <si>
    <t>Квартира №193.Замена участка трубопровода отопления</t>
  </si>
  <si>
    <t>Подвал.Изготовление и установка хомута д159мм на трубопроводе отопления</t>
  </si>
  <si>
    <t>Квартира №194.Частичная замена стояка канализации</t>
  </si>
  <si>
    <t>Подъезд №9.Замена м/схемы, эл.лампы</t>
  </si>
  <si>
    <t>Квартира №13.Утепление фасада 25м</t>
  </si>
  <si>
    <t>Кв.№96.Ремонт потолка вокруг канализ.трубы, заливка пола</t>
  </si>
  <si>
    <t>Кв.№93,96,99.Ремонт потолка вокруг канализ.трубы</t>
  </si>
  <si>
    <t>Прочистка и отогрев водосточных труб 15шт</t>
  </si>
  <si>
    <t>Кв.№165.Ремонтные работы после замена канализ.стояка</t>
  </si>
  <si>
    <t>Кв.№12.Изготовление и установка хомута</t>
  </si>
  <si>
    <t>Кв.№93,96,99.Замена канализ.стояка</t>
  </si>
  <si>
    <t>Кв.№165.Замена канализ.стояка</t>
  </si>
  <si>
    <t>Прочистка и отогрев канализ.труб 15шт</t>
  </si>
  <si>
    <t>Обход подвала с целью выявления и устранения утечек</t>
  </si>
  <si>
    <t>Установка хомута д25мм</t>
  </si>
  <si>
    <t>Подъезд №3.Установка хомута д159мм в подвале</t>
  </si>
  <si>
    <t>Под.№6.Ремонт светильника, замена эл.ламп</t>
  </si>
  <si>
    <t>Под.№11.Ремонт светильников, замена эл.ламп</t>
  </si>
  <si>
    <t>по предприсанию жилищной инспекции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</si>
</sst>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9" xfId="0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1" xfId="0" applyNumberFormat="1" applyFont="1" applyBorder="1"/>
    <xf numFmtId="2" fontId="6" fillId="2" borderId="1" xfId="0" applyNumberFormat="1" applyFont="1" applyFill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2" fontId="8" fillId="0" borderId="6" xfId="0" applyNumberFormat="1" applyFont="1" applyBorder="1"/>
    <xf numFmtId="2" fontId="9" fillId="0" borderId="9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1" xfId="0" applyNumberFormat="1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/>
    <xf numFmtId="0" fontId="1" fillId="0" borderId="7" xfId="0" applyFont="1" applyBorder="1"/>
    <xf numFmtId="2" fontId="1" fillId="0" borderId="1" xfId="0" applyNumberFormat="1" applyFont="1" applyBorder="1"/>
    <xf numFmtId="0" fontId="8" fillId="0" borderId="3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opLeftCell="A22" workbookViewId="0">
      <selection activeCell="B58" sqref="B58:B92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83" t="s">
        <v>64</v>
      </c>
      <c r="C1" s="83"/>
      <c r="D1" s="83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2" t="s">
        <v>4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ht="30">
      <c r="A6" s="55">
        <v>1</v>
      </c>
      <c r="B6" s="55" t="s">
        <v>71</v>
      </c>
      <c r="C6" s="55">
        <v>2377.39</v>
      </c>
      <c r="D6" s="56">
        <v>2377.39</v>
      </c>
      <c r="E6" s="1"/>
      <c r="F6" s="1"/>
      <c r="G6" s="1"/>
      <c r="H6" s="1"/>
    </row>
    <row r="7" spans="1:8">
      <c r="A7" s="55"/>
      <c r="B7" s="56" t="s">
        <v>7</v>
      </c>
      <c r="C7" s="55"/>
      <c r="D7" s="56"/>
      <c r="E7" s="1"/>
      <c r="F7" s="1"/>
      <c r="G7" s="1"/>
      <c r="H7" s="1"/>
    </row>
    <row r="8" spans="1:8" ht="30">
      <c r="A8" s="55">
        <v>1</v>
      </c>
      <c r="B8" s="55" t="s">
        <v>78</v>
      </c>
      <c r="C8" s="55">
        <v>2004.24</v>
      </c>
      <c r="D8" s="56">
        <f>D6+C8</f>
        <v>4381.63</v>
      </c>
      <c r="E8" s="1"/>
      <c r="F8" s="1"/>
      <c r="G8" s="1"/>
      <c r="H8" s="1"/>
    </row>
    <row r="9" spans="1:8">
      <c r="A9" s="55"/>
      <c r="B9" s="56" t="s">
        <v>9</v>
      </c>
      <c r="C9" s="55"/>
      <c r="D9" s="56"/>
      <c r="E9" s="1"/>
      <c r="F9" s="1"/>
      <c r="G9" s="1"/>
      <c r="H9" s="1"/>
    </row>
    <row r="10" spans="1:8" ht="30">
      <c r="A10" s="55">
        <v>1</v>
      </c>
      <c r="B10" s="55" t="s">
        <v>97</v>
      </c>
      <c r="C10" s="55">
        <v>835.38</v>
      </c>
      <c r="D10" s="55"/>
      <c r="E10" s="1"/>
      <c r="F10" s="1"/>
      <c r="G10" s="1"/>
      <c r="H10" s="1"/>
    </row>
    <row r="11" spans="1:8" ht="30">
      <c r="A11" s="55">
        <v>2</v>
      </c>
      <c r="B11" s="55" t="s">
        <v>98</v>
      </c>
      <c r="C11" s="55">
        <v>2603.91</v>
      </c>
      <c r="D11" s="56"/>
      <c r="E11" s="1"/>
      <c r="F11" s="1"/>
      <c r="G11" s="1"/>
      <c r="H11" s="1"/>
    </row>
    <row r="12" spans="1:8">
      <c r="A12" s="55"/>
      <c r="B12" s="56" t="s">
        <v>70</v>
      </c>
      <c r="C12" s="55">
        <f>SUM(C10:C11)</f>
        <v>3439.29</v>
      </c>
      <c r="D12" s="55">
        <f>D8+C12</f>
        <v>7820.92</v>
      </c>
      <c r="E12" s="1"/>
      <c r="F12" s="1"/>
      <c r="G12" s="1"/>
      <c r="H12" s="1"/>
    </row>
    <row r="13" spans="1:8">
      <c r="A13" s="55"/>
      <c r="B13" s="56" t="s">
        <v>10</v>
      </c>
      <c r="C13" s="55"/>
      <c r="D13" s="56"/>
      <c r="E13" s="1"/>
      <c r="F13" s="1"/>
      <c r="G13" s="1"/>
      <c r="H13" s="1"/>
    </row>
    <row r="14" spans="1:8" ht="30">
      <c r="A14" s="55">
        <v>1</v>
      </c>
      <c r="B14" s="55" t="s">
        <v>105</v>
      </c>
      <c r="C14" s="55">
        <v>1855.57</v>
      </c>
      <c r="D14" s="55"/>
      <c r="E14" s="6"/>
      <c r="F14" s="1"/>
    </row>
    <row r="15" spans="1:8">
      <c r="A15" s="55">
        <v>2</v>
      </c>
      <c r="B15" s="55" t="s">
        <v>106</v>
      </c>
      <c r="C15" s="55">
        <v>1897.8</v>
      </c>
      <c r="D15" s="56"/>
      <c r="E15" s="6"/>
      <c r="F15" s="1"/>
    </row>
    <row r="16" spans="1:8">
      <c r="A16" s="55"/>
      <c r="B16" s="55" t="s">
        <v>70</v>
      </c>
      <c r="C16" s="55">
        <f>SUM(C14:C15)</f>
        <v>3753.37</v>
      </c>
      <c r="D16" s="56">
        <f>D12+C16</f>
        <v>11574.29</v>
      </c>
      <c r="E16" s="6"/>
      <c r="F16" s="1"/>
    </row>
    <row r="17" spans="1:6">
      <c r="A17" s="55"/>
      <c r="B17" s="56" t="s">
        <v>11</v>
      </c>
      <c r="C17" s="55"/>
      <c r="D17" s="56"/>
      <c r="E17" s="6"/>
      <c r="F17" s="1"/>
    </row>
    <row r="18" spans="1:6" s="5" customFormat="1" ht="30">
      <c r="A18" s="55">
        <v>1</v>
      </c>
      <c r="B18" s="55" t="s">
        <v>116</v>
      </c>
      <c r="C18" s="55">
        <v>3449.16</v>
      </c>
      <c r="D18" s="56"/>
      <c r="E18" s="11"/>
      <c r="F18" s="4"/>
    </row>
    <row r="19" spans="1:6" s="5" customFormat="1">
      <c r="A19" s="55">
        <v>2</v>
      </c>
      <c r="B19" s="55" t="s">
        <v>117</v>
      </c>
      <c r="C19" s="55">
        <v>747.2</v>
      </c>
      <c r="D19" s="56"/>
      <c r="E19" s="4"/>
      <c r="F19" s="4"/>
    </row>
    <row r="20" spans="1:6">
      <c r="A20" s="55"/>
      <c r="B20" s="55" t="s">
        <v>70</v>
      </c>
      <c r="C20" s="55">
        <f>SUM(C18:C19)</f>
        <v>4196.3599999999997</v>
      </c>
      <c r="D20" s="56">
        <f>D16+C20</f>
        <v>15770.650000000001</v>
      </c>
      <c r="E20" s="1"/>
      <c r="F20" s="1"/>
    </row>
    <row r="21" spans="1:6">
      <c r="A21" s="57"/>
      <c r="B21" s="62" t="s">
        <v>13</v>
      </c>
      <c r="C21" s="57"/>
      <c r="D21" s="56"/>
      <c r="E21" s="1"/>
      <c r="F21" s="1"/>
    </row>
    <row r="22" spans="1:6">
      <c r="A22" s="55">
        <v>1</v>
      </c>
      <c r="B22" s="55" t="s">
        <v>132</v>
      </c>
      <c r="C22" s="55">
        <v>3585.01</v>
      </c>
      <c r="D22" s="56">
        <f>D20+C22</f>
        <v>19355.660000000003</v>
      </c>
      <c r="E22" s="1"/>
      <c r="F22" s="1"/>
    </row>
    <row r="23" spans="1:6">
      <c r="A23" s="55"/>
      <c r="B23" s="56" t="s">
        <v>14</v>
      </c>
      <c r="C23" s="55"/>
      <c r="D23" s="55"/>
      <c r="E23" s="1"/>
      <c r="F23" s="1"/>
    </row>
    <row r="24" spans="1:6">
      <c r="A24" s="55">
        <v>1</v>
      </c>
      <c r="B24" s="55" t="s">
        <v>141</v>
      </c>
      <c r="C24" s="55">
        <v>1042.8</v>
      </c>
      <c r="D24" s="56"/>
      <c r="E24" s="1"/>
      <c r="F24" s="1"/>
    </row>
    <row r="25" spans="1:6" s="5" customFormat="1">
      <c r="A25" s="55">
        <v>2</v>
      </c>
      <c r="B25" s="55" t="s">
        <v>142</v>
      </c>
      <c r="C25" s="55">
        <v>1322.51</v>
      </c>
      <c r="D25" s="56"/>
      <c r="E25" s="4"/>
      <c r="F25" s="4"/>
    </row>
    <row r="26" spans="1:6" s="5" customFormat="1">
      <c r="A26" s="55"/>
      <c r="B26" s="55" t="s">
        <v>70</v>
      </c>
      <c r="C26" s="55">
        <f>SUM(C24:C25)</f>
        <v>2365.31</v>
      </c>
      <c r="D26" s="56">
        <f>D22+C26</f>
        <v>21720.970000000005</v>
      </c>
      <c r="E26" s="4"/>
      <c r="F26" s="4"/>
    </row>
    <row r="27" spans="1:6">
      <c r="A27" s="55"/>
      <c r="B27" s="56" t="s">
        <v>15</v>
      </c>
      <c r="C27" s="55"/>
      <c r="D27" s="56"/>
      <c r="E27" s="1"/>
      <c r="F27" s="1"/>
    </row>
    <row r="28" spans="1:6">
      <c r="A28" s="55">
        <v>1</v>
      </c>
      <c r="B28" s="55" t="s">
        <v>150</v>
      </c>
      <c r="C28" s="55">
        <v>521.4</v>
      </c>
      <c r="D28" s="55"/>
      <c r="E28" s="1"/>
      <c r="F28" s="1"/>
    </row>
    <row r="29" spans="1:6">
      <c r="A29" s="55">
        <v>2</v>
      </c>
      <c r="B29" s="55" t="s">
        <v>151</v>
      </c>
      <c r="C29" s="55">
        <v>890.66</v>
      </c>
      <c r="D29" s="56"/>
      <c r="E29" s="1"/>
      <c r="F29" s="1"/>
    </row>
    <row r="30" spans="1:6">
      <c r="A30" s="55">
        <v>3</v>
      </c>
      <c r="B30" s="55" t="s">
        <v>152</v>
      </c>
      <c r="C30" s="55">
        <v>2133.31</v>
      </c>
      <c r="D30" s="56"/>
      <c r="E30" s="1"/>
      <c r="F30" s="1"/>
    </row>
    <row r="31" spans="1:6">
      <c r="A31" s="55">
        <v>4</v>
      </c>
      <c r="B31" s="59" t="s">
        <v>153</v>
      </c>
      <c r="C31" s="55">
        <v>1042.8</v>
      </c>
      <c r="D31" s="56"/>
      <c r="E31" s="1"/>
      <c r="F31" s="1"/>
    </row>
    <row r="32" spans="1:6">
      <c r="A32" s="55">
        <v>5</v>
      </c>
      <c r="B32" s="55" t="s">
        <v>154</v>
      </c>
      <c r="C32" s="55">
        <v>260.7</v>
      </c>
      <c r="D32" s="55"/>
      <c r="E32" s="1"/>
      <c r="F32" s="1"/>
    </row>
    <row r="33" spans="1:6">
      <c r="A33" s="55">
        <v>6</v>
      </c>
      <c r="B33" s="55" t="s">
        <v>151</v>
      </c>
      <c r="C33" s="55">
        <v>1412.06</v>
      </c>
      <c r="D33" s="55"/>
      <c r="E33" s="1"/>
      <c r="F33" s="1"/>
    </row>
    <row r="34" spans="1:6" s="5" customFormat="1">
      <c r="A34" s="55"/>
      <c r="B34" s="55" t="s">
        <v>70</v>
      </c>
      <c r="C34" s="55">
        <f>SUM(C28:C33)</f>
        <v>6260.93</v>
      </c>
      <c r="D34" s="56">
        <f>D26+C34</f>
        <v>27981.900000000005</v>
      </c>
      <c r="E34" s="4"/>
      <c r="F34" s="4"/>
    </row>
    <row r="35" spans="1:6">
      <c r="A35" s="55"/>
      <c r="B35" s="56" t="s">
        <v>16</v>
      </c>
      <c r="C35" s="55"/>
      <c r="D35" s="55"/>
      <c r="E35" s="1"/>
      <c r="F35" s="1"/>
    </row>
    <row r="36" spans="1:6">
      <c r="A36" s="55">
        <v>1</v>
      </c>
      <c r="B36" s="55" t="s">
        <v>161</v>
      </c>
      <c r="C36" s="55">
        <v>505.87</v>
      </c>
      <c r="D36" s="56"/>
      <c r="E36" s="1"/>
      <c r="F36" s="1"/>
    </row>
    <row r="37" spans="1:6" ht="15" customHeight="1">
      <c r="A37" s="55">
        <v>2</v>
      </c>
      <c r="B37" s="55" t="s">
        <v>162</v>
      </c>
      <c r="C37" s="55">
        <v>1042.8</v>
      </c>
      <c r="D37" s="56"/>
      <c r="E37" s="1"/>
      <c r="F37" s="1"/>
    </row>
    <row r="38" spans="1:6">
      <c r="A38" s="55">
        <v>3</v>
      </c>
      <c r="B38" s="55" t="s">
        <v>163</v>
      </c>
      <c r="C38" s="55">
        <v>2147.38</v>
      </c>
      <c r="D38" s="56"/>
      <c r="E38" s="1"/>
      <c r="F38" s="1"/>
    </row>
    <row r="39" spans="1:6" ht="30">
      <c r="A39" s="55">
        <v>4</v>
      </c>
      <c r="B39" s="55" t="s">
        <v>164</v>
      </c>
      <c r="C39" s="55">
        <v>2637.16</v>
      </c>
      <c r="D39" s="56"/>
      <c r="E39" s="1"/>
      <c r="F39" s="1"/>
    </row>
    <row r="40" spans="1:6" ht="30">
      <c r="A40" s="55">
        <v>5</v>
      </c>
      <c r="B40" s="55" t="s">
        <v>165</v>
      </c>
      <c r="C40" s="55">
        <v>545.02</v>
      </c>
      <c r="D40" s="60"/>
      <c r="E40" s="1"/>
      <c r="F40" s="1"/>
    </row>
    <row r="41" spans="1:6" ht="30">
      <c r="A41" s="38">
        <v>6</v>
      </c>
      <c r="B41" s="55" t="s">
        <v>166</v>
      </c>
      <c r="C41" s="55">
        <v>871.6</v>
      </c>
      <c r="D41" s="22"/>
      <c r="E41" s="1"/>
      <c r="F41" s="1"/>
    </row>
    <row r="42" spans="1:6">
      <c r="A42" s="38">
        <v>7</v>
      </c>
      <c r="B42" s="81" t="s">
        <v>167</v>
      </c>
      <c r="C42" s="55">
        <v>1115.25</v>
      </c>
      <c r="D42" s="22"/>
      <c r="E42" s="1"/>
      <c r="F42" s="1"/>
    </row>
    <row r="43" spans="1:6" ht="30">
      <c r="A43" s="13">
        <v>8</v>
      </c>
      <c r="B43" s="55" t="s">
        <v>168</v>
      </c>
      <c r="C43" s="55">
        <v>391.05</v>
      </c>
      <c r="D43" s="21"/>
      <c r="E43" s="1"/>
      <c r="F43" s="1"/>
    </row>
    <row r="44" spans="1:6" ht="30">
      <c r="A44" s="13">
        <v>9</v>
      </c>
      <c r="B44" s="81" t="s">
        <v>169</v>
      </c>
      <c r="C44" s="55">
        <v>609.87</v>
      </c>
      <c r="D44" s="21"/>
      <c r="E44" s="1"/>
      <c r="F44" s="1"/>
    </row>
    <row r="45" spans="1:6" ht="30">
      <c r="A45" s="13">
        <v>10</v>
      </c>
      <c r="B45" s="55" t="s">
        <v>170</v>
      </c>
      <c r="C45" s="55">
        <v>4585.04</v>
      </c>
      <c r="D45" s="21"/>
      <c r="E45" s="1"/>
      <c r="F45" s="1"/>
    </row>
    <row r="46" spans="1:6" ht="30">
      <c r="A46" s="13">
        <v>11</v>
      </c>
      <c r="B46" s="55" t="s">
        <v>164</v>
      </c>
      <c r="C46" s="55">
        <v>2949.02</v>
      </c>
      <c r="D46" s="22"/>
      <c r="E46" s="1"/>
      <c r="F46" s="1"/>
    </row>
    <row r="47" spans="1:6">
      <c r="A47" s="13"/>
      <c r="B47" s="55" t="s">
        <v>70</v>
      </c>
      <c r="C47" s="55">
        <f>SUM(C36:C46)</f>
        <v>17400.060000000001</v>
      </c>
      <c r="D47" s="22">
        <f>D34+C47</f>
        <v>45381.960000000006</v>
      </c>
      <c r="E47" s="1"/>
      <c r="F47" s="1"/>
    </row>
    <row r="48" spans="1:6">
      <c r="A48" s="13"/>
      <c r="B48" s="56" t="s">
        <v>17</v>
      </c>
      <c r="C48" s="55"/>
      <c r="D48" s="13"/>
      <c r="E48" s="1"/>
      <c r="F48" s="1"/>
    </row>
    <row r="49" spans="1:6">
      <c r="A49" s="13">
        <v>1</v>
      </c>
      <c r="B49" s="59" t="s">
        <v>177</v>
      </c>
      <c r="C49" s="55">
        <v>284.58</v>
      </c>
      <c r="D49" s="13"/>
      <c r="E49" s="1"/>
      <c r="F49" s="1"/>
    </row>
    <row r="50" spans="1:6">
      <c r="A50" s="38">
        <v>2</v>
      </c>
      <c r="B50" s="55" t="s">
        <v>178</v>
      </c>
      <c r="C50" s="55">
        <v>7682.28</v>
      </c>
      <c r="D50" s="3"/>
      <c r="E50" s="1"/>
      <c r="F50" s="1"/>
    </row>
    <row r="51" spans="1:6">
      <c r="A51" s="38">
        <v>3</v>
      </c>
      <c r="B51" s="55" t="s">
        <v>179</v>
      </c>
      <c r="C51" s="55">
        <v>19350.28</v>
      </c>
      <c r="D51" s="3"/>
      <c r="E51" s="1"/>
      <c r="F51" s="1"/>
    </row>
    <row r="52" spans="1:6">
      <c r="A52" s="38">
        <v>4</v>
      </c>
      <c r="B52" s="55" t="s">
        <v>180</v>
      </c>
      <c r="C52" s="55">
        <v>584.4</v>
      </c>
      <c r="D52" s="3"/>
      <c r="E52" s="1"/>
      <c r="F52" s="1"/>
    </row>
    <row r="53" spans="1:6" ht="30">
      <c r="A53" s="38">
        <v>5</v>
      </c>
      <c r="B53" s="55" t="s">
        <v>181</v>
      </c>
      <c r="C53" s="55">
        <v>521.4</v>
      </c>
      <c r="D53" s="13"/>
      <c r="E53" s="1"/>
      <c r="F53" s="1"/>
    </row>
    <row r="54" spans="1:6">
      <c r="A54" s="38">
        <v>6</v>
      </c>
      <c r="B54" s="55" t="s">
        <v>182</v>
      </c>
      <c r="C54" s="55">
        <v>270.29000000000002</v>
      </c>
      <c r="D54" s="13"/>
      <c r="E54" s="1"/>
      <c r="F54" s="1"/>
    </row>
    <row r="55" spans="1:6" ht="30">
      <c r="A55" s="13">
        <v>7</v>
      </c>
      <c r="B55" s="59" t="s">
        <v>183</v>
      </c>
      <c r="C55" s="55">
        <v>1360.8</v>
      </c>
      <c r="D55" s="3"/>
      <c r="E55" s="1"/>
      <c r="F55" s="1"/>
    </row>
    <row r="56" spans="1:6">
      <c r="A56" s="13"/>
      <c r="B56" s="56" t="s">
        <v>70</v>
      </c>
      <c r="C56" s="56">
        <f>SUM(C49:C55)</f>
        <v>30054.030000000002</v>
      </c>
      <c r="D56" s="3">
        <f>D47+C56</f>
        <v>75435.990000000005</v>
      </c>
      <c r="E56" s="1"/>
      <c r="F56" s="1"/>
    </row>
    <row r="57" spans="1:6">
      <c r="A57" s="13"/>
      <c r="B57" s="3"/>
      <c r="C57" s="13"/>
      <c r="D57" s="13"/>
      <c r="E57" s="1"/>
      <c r="F5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4"/>
  <sheetViews>
    <sheetView topLeftCell="A37" workbookViewId="0">
      <selection activeCell="D45" sqref="D45:D62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83" t="s">
        <v>64</v>
      </c>
      <c r="C1" s="83"/>
      <c r="D1" s="83"/>
      <c r="E1" s="7"/>
      <c r="F1" s="7"/>
      <c r="G1" s="7"/>
      <c r="H1" s="7"/>
    </row>
    <row r="2" spans="1:8" ht="15.7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>
      <c r="A3" s="1"/>
      <c r="B3" s="82" t="s">
        <v>8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>
      <c r="A6" s="55">
        <v>1</v>
      </c>
      <c r="B6" s="55" t="s">
        <v>68</v>
      </c>
      <c r="C6" s="55">
        <v>3341.52</v>
      </c>
      <c r="D6" s="55"/>
    </row>
    <row r="7" spans="1:8" s="1" customFormat="1" ht="30">
      <c r="A7" s="55">
        <v>2</v>
      </c>
      <c r="B7" s="55" t="s">
        <v>69</v>
      </c>
      <c r="C7" s="55">
        <v>613.62</v>
      </c>
      <c r="D7" s="55"/>
    </row>
    <row r="8" spans="1:8" s="4" customFormat="1">
      <c r="A8" s="55"/>
      <c r="B8" s="55" t="s">
        <v>70</v>
      </c>
      <c r="C8" s="55">
        <f>SUM(C6:C7)</f>
        <v>3955.14</v>
      </c>
      <c r="D8" s="56">
        <v>3955.14</v>
      </c>
    </row>
    <row r="9" spans="1:8" s="4" customFormat="1">
      <c r="A9" s="55"/>
      <c r="B9" s="56" t="s">
        <v>7</v>
      </c>
      <c r="C9" s="55"/>
      <c r="D9" s="56"/>
    </row>
    <row r="10" spans="1:8" s="1" customFormat="1" ht="45">
      <c r="A10" s="55">
        <v>1</v>
      </c>
      <c r="B10" s="55" t="s">
        <v>74</v>
      </c>
      <c r="C10" s="55">
        <v>1000.76</v>
      </c>
      <c r="D10" s="56"/>
    </row>
    <row r="11" spans="1:8" s="1" customFormat="1">
      <c r="A11" s="55">
        <v>2</v>
      </c>
      <c r="B11" s="55" t="s">
        <v>75</v>
      </c>
      <c r="C11" s="55">
        <v>1184.72</v>
      </c>
      <c r="D11" s="56"/>
    </row>
    <row r="12" spans="1:8" s="1" customFormat="1">
      <c r="A12" s="55">
        <v>3</v>
      </c>
      <c r="B12" s="55" t="s">
        <v>76</v>
      </c>
      <c r="C12" s="55">
        <v>906.26</v>
      </c>
      <c r="D12" s="55"/>
    </row>
    <row r="13" spans="1:8" s="4" customFormat="1">
      <c r="A13" s="55"/>
      <c r="B13" s="55" t="s">
        <v>77</v>
      </c>
      <c r="C13" s="55">
        <f>SUM(C10:C12)</f>
        <v>3091.74</v>
      </c>
      <c r="D13" s="56">
        <f>D8+C13</f>
        <v>7046.8799999999992</v>
      </c>
    </row>
    <row r="14" spans="1:8" s="4" customFormat="1">
      <c r="A14" s="55"/>
      <c r="B14" s="56" t="s">
        <v>3</v>
      </c>
      <c r="C14" s="55"/>
      <c r="D14" s="56"/>
    </row>
    <row r="15" spans="1:8" s="1" customFormat="1">
      <c r="A15" s="55">
        <v>1</v>
      </c>
      <c r="B15" s="55" t="s">
        <v>85</v>
      </c>
      <c r="C15" s="55">
        <v>1392.3</v>
      </c>
      <c r="D15" s="56"/>
    </row>
    <row r="16" spans="1:8" s="1" customFormat="1">
      <c r="A16" s="55">
        <v>2</v>
      </c>
      <c r="B16" s="55" t="s">
        <v>86</v>
      </c>
      <c r="C16" s="55">
        <v>835.38</v>
      </c>
      <c r="D16" s="56"/>
    </row>
    <row r="17" spans="1:4" s="1" customFormat="1">
      <c r="A17" s="55">
        <v>3</v>
      </c>
      <c r="B17" s="55" t="s">
        <v>87</v>
      </c>
      <c r="C17" s="55">
        <v>5847.66</v>
      </c>
      <c r="D17" s="55"/>
    </row>
    <row r="18" spans="1:4" s="1" customFormat="1">
      <c r="A18" s="55"/>
      <c r="B18" s="55" t="s">
        <v>70</v>
      </c>
      <c r="C18" s="55">
        <f>SUM(C15:C17)</f>
        <v>8075.34</v>
      </c>
      <c r="D18" s="56">
        <f>D13+C18</f>
        <v>15122.22</v>
      </c>
    </row>
    <row r="19" spans="1:4" s="1" customFormat="1">
      <c r="A19" s="55"/>
      <c r="B19" s="56" t="s">
        <v>9</v>
      </c>
      <c r="C19" s="55"/>
      <c r="D19" s="56"/>
    </row>
    <row r="20" spans="1:4" s="4" customFormat="1">
      <c r="A20" s="55">
        <v>1</v>
      </c>
      <c r="B20" s="55" t="s">
        <v>94</v>
      </c>
      <c r="C20" s="55">
        <v>556.91999999999996</v>
      </c>
      <c r="D20" s="56"/>
    </row>
    <row r="21" spans="1:4" s="1" customFormat="1">
      <c r="A21" s="55">
        <v>2</v>
      </c>
      <c r="B21" s="55" t="s">
        <v>95</v>
      </c>
      <c r="C21" s="55">
        <v>1392.3</v>
      </c>
      <c r="D21" s="56"/>
    </row>
    <row r="22" spans="1:4" s="1" customFormat="1">
      <c r="A22" s="55">
        <v>3</v>
      </c>
      <c r="B22" s="55" t="s">
        <v>96</v>
      </c>
      <c r="C22" s="55">
        <v>278.45999999999998</v>
      </c>
      <c r="D22" s="56"/>
    </row>
    <row r="23" spans="1:4" s="1" customFormat="1">
      <c r="A23" s="55"/>
      <c r="B23" s="55" t="s">
        <v>70</v>
      </c>
      <c r="C23" s="55">
        <f>SUM(C20:C22)</f>
        <v>2227.6799999999998</v>
      </c>
      <c r="D23" s="56">
        <f>D18+C23</f>
        <v>17349.899999999998</v>
      </c>
    </row>
    <row r="24" spans="1:4" s="1" customFormat="1">
      <c r="A24" s="55"/>
      <c r="B24" s="56" t="s">
        <v>11</v>
      </c>
      <c r="C24" s="55"/>
      <c r="D24" s="56"/>
    </row>
    <row r="25" spans="1:4" s="1" customFormat="1">
      <c r="A25" s="55">
        <v>1</v>
      </c>
      <c r="B25" s="55" t="s">
        <v>112</v>
      </c>
      <c r="C25" s="55">
        <v>1864.2</v>
      </c>
      <c r="D25" s="56"/>
    </row>
    <row r="26" spans="1:4" s="1" customFormat="1">
      <c r="A26" s="55"/>
      <c r="B26" s="55" t="s">
        <v>114</v>
      </c>
      <c r="C26" s="55">
        <v>1500</v>
      </c>
      <c r="D26" s="56"/>
    </row>
    <row r="27" spans="1:4" s="1" customFormat="1">
      <c r="A27" s="55"/>
      <c r="B27" s="55" t="s">
        <v>115</v>
      </c>
      <c r="C27" s="55">
        <v>300</v>
      </c>
      <c r="D27" s="56"/>
    </row>
    <row r="28" spans="1:4">
      <c r="A28" s="57">
        <v>2</v>
      </c>
      <c r="B28" s="58" t="s">
        <v>113</v>
      </c>
      <c r="C28" s="57">
        <v>4103.6400000000003</v>
      </c>
      <c r="D28" s="61"/>
    </row>
    <row r="29" spans="1:4">
      <c r="A29" s="57"/>
      <c r="B29" s="58" t="s">
        <v>70</v>
      </c>
      <c r="C29" s="57">
        <f>SUM(C25:C28)</f>
        <v>7767.84</v>
      </c>
      <c r="D29" s="61">
        <f>D23+C29</f>
        <v>25117.739999999998</v>
      </c>
    </row>
    <row r="30" spans="1:4">
      <c r="A30" s="57"/>
      <c r="B30" s="62" t="s">
        <v>13</v>
      </c>
      <c r="C30" s="57"/>
      <c r="D30" s="61"/>
    </row>
    <row r="31" spans="1:4">
      <c r="A31" s="57">
        <v>1</v>
      </c>
      <c r="B31" s="58" t="s">
        <v>131</v>
      </c>
      <c r="C31" s="57">
        <v>782.1</v>
      </c>
      <c r="D31" s="61">
        <f>D29+C31</f>
        <v>25899.839999999997</v>
      </c>
    </row>
    <row r="32" spans="1:4">
      <c r="A32" s="57"/>
      <c r="B32" s="62" t="s">
        <v>14</v>
      </c>
      <c r="C32" s="57"/>
      <c r="D32" s="61"/>
    </row>
    <row r="33" spans="1:4">
      <c r="A33" s="57">
        <v>1</v>
      </c>
      <c r="B33" s="58" t="s">
        <v>140</v>
      </c>
      <c r="C33" s="57">
        <v>1845.29</v>
      </c>
      <c r="D33" s="61">
        <f>D31+C33</f>
        <v>27745.129999999997</v>
      </c>
    </row>
    <row r="34" spans="1:4">
      <c r="A34" s="57"/>
      <c r="B34" s="62" t="s">
        <v>16</v>
      </c>
      <c r="C34" s="57"/>
      <c r="D34" s="61"/>
    </row>
    <row r="35" spans="1:4">
      <c r="A35" s="57">
        <v>1</v>
      </c>
      <c r="B35" s="58" t="s">
        <v>159</v>
      </c>
      <c r="C35" s="57">
        <v>782.1</v>
      </c>
      <c r="D35" s="61"/>
    </row>
    <row r="36" spans="1:4">
      <c r="A36" s="57">
        <v>2</v>
      </c>
      <c r="B36" s="58" t="s">
        <v>160</v>
      </c>
      <c r="C36" s="57">
        <v>782.1</v>
      </c>
      <c r="D36" s="61"/>
    </row>
    <row r="37" spans="1:4">
      <c r="A37" s="57"/>
      <c r="B37" s="58" t="s">
        <v>70</v>
      </c>
      <c r="C37" s="57">
        <f>SUM(C35:C36)</f>
        <v>1564.2</v>
      </c>
      <c r="D37" s="61">
        <f>D33+C37</f>
        <v>29309.329999999998</v>
      </c>
    </row>
    <row r="38" spans="1:4">
      <c r="A38" s="57"/>
      <c r="B38" s="62" t="s">
        <v>17</v>
      </c>
      <c r="C38" s="57"/>
      <c r="D38" s="61"/>
    </row>
    <row r="39" spans="1:4" ht="30">
      <c r="A39" s="57">
        <v>1</v>
      </c>
      <c r="B39" s="58" t="s">
        <v>173</v>
      </c>
      <c r="C39" s="57">
        <v>801.13</v>
      </c>
      <c r="D39" s="61"/>
    </row>
    <row r="40" spans="1:4" ht="30">
      <c r="A40" s="57">
        <v>2</v>
      </c>
      <c r="B40" s="58" t="s">
        <v>174</v>
      </c>
      <c r="C40" s="57">
        <v>537.91999999999996</v>
      </c>
      <c r="D40" s="61"/>
    </row>
    <row r="41" spans="1:4">
      <c r="A41" s="57">
        <v>3</v>
      </c>
      <c r="B41" s="58" t="s">
        <v>175</v>
      </c>
      <c r="C41" s="57">
        <v>1168.8</v>
      </c>
      <c r="D41" s="61"/>
    </row>
    <row r="42" spans="1:4" ht="30">
      <c r="A42" s="57">
        <v>4</v>
      </c>
      <c r="B42" s="58" t="s">
        <v>176</v>
      </c>
      <c r="C42" s="57">
        <v>4634.6400000000003</v>
      </c>
      <c r="D42" s="61"/>
    </row>
    <row r="43" spans="1:4">
      <c r="A43" s="57"/>
      <c r="B43" s="58" t="s">
        <v>70</v>
      </c>
      <c r="C43" s="57">
        <f>SUM(C39:C42)</f>
        <v>7142.49</v>
      </c>
      <c r="D43" s="61">
        <f>D37+C43</f>
        <v>36451.82</v>
      </c>
    </row>
    <row r="44" spans="1:4">
      <c r="A44" s="57"/>
      <c r="B44" s="58"/>
      <c r="C44" s="57"/>
      <c r="D44" s="5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63"/>
  <sheetViews>
    <sheetView topLeftCell="A31" workbookViewId="0">
      <selection activeCell="B58" sqref="B58:C58"/>
    </sheetView>
  </sheetViews>
  <sheetFormatPr defaultRowHeight="15"/>
  <cols>
    <col min="1" max="1" width="4.28515625" customWidth="1"/>
    <col min="2" max="2" width="46" customWidth="1"/>
    <col min="4" max="4" width="9.5703125" bestFit="1" customWidth="1"/>
  </cols>
  <sheetData>
    <row r="1" spans="1:4" ht="15.75">
      <c r="A1" s="1"/>
      <c r="B1" s="83" t="s">
        <v>64</v>
      </c>
      <c r="C1" s="83"/>
      <c r="D1" s="83"/>
    </row>
    <row r="2" spans="1:4" ht="15.75">
      <c r="A2" s="1"/>
      <c r="B2" s="2" t="s">
        <v>33</v>
      </c>
      <c r="C2" s="1"/>
      <c r="D2" s="1"/>
    </row>
    <row r="3" spans="1:4">
      <c r="A3" s="1"/>
      <c r="B3" s="82" t="s">
        <v>32</v>
      </c>
      <c r="C3" s="82"/>
      <c r="D3" s="82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8"/>
      <c r="B5" s="10" t="s">
        <v>2</v>
      </c>
      <c r="C5" s="8"/>
      <c r="D5" s="8"/>
    </row>
    <row r="6" spans="1:4" ht="30">
      <c r="A6" s="55">
        <v>1</v>
      </c>
      <c r="B6" s="55" t="s">
        <v>72</v>
      </c>
      <c r="C6" s="55">
        <v>441.32</v>
      </c>
      <c r="D6" s="55"/>
    </row>
    <row r="7" spans="1:4" ht="30">
      <c r="A7" s="55">
        <v>2</v>
      </c>
      <c r="B7" s="55" t="s">
        <v>61</v>
      </c>
      <c r="C7" s="55">
        <v>139.22999999999999</v>
      </c>
      <c r="D7" s="56"/>
    </row>
    <row r="8" spans="1:4">
      <c r="A8" s="55"/>
      <c r="B8" s="55" t="s">
        <v>70</v>
      </c>
      <c r="C8" s="55">
        <f>SUM(C6:C7)</f>
        <v>580.54999999999995</v>
      </c>
      <c r="D8" s="56">
        <v>580.54999999999995</v>
      </c>
    </row>
    <row r="9" spans="1:4">
      <c r="A9" s="55"/>
      <c r="B9" s="56" t="s">
        <v>7</v>
      </c>
      <c r="C9" s="55"/>
      <c r="D9" s="55"/>
    </row>
    <row r="10" spans="1:4" ht="30">
      <c r="A10" s="55">
        <v>1</v>
      </c>
      <c r="B10" s="55" t="s">
        <v>79</v>
      </c>
      <c r="C10" s="55">
        <v>162.86000000000001</v>
      </c>
      <c r="D10" s="56"/>
    </row>
    <row r="11" spans="1:4" ht="30">
      <c r="A11" s="55">
        <v>2</v>
      </c>
      <c r="B11" s="55" t="s">
        <v>80</v>
      </c>
      <c r="C11" s="55">
        <v>665.77</v>
      </c>
      <c r="D11" s="55"/>
    </row>
    <row r="12" spans="1:4" ht="30">
      <c r="A12" s="55">
        <v>3</v>
      </c>
      <c r="B12" s="55" t="s">
        <v>81</v>
      </c>
      <c r="C12" s="55">
        <v>665.77</v>
      </c>
      <c r="D12" s="55"/>
    </row>
    <row r="13" spans="1:4">
      <c r="A13" s="55">
        <v>4</v>
      </c>
      <c r="B13" s="55" t="s">
        <v>82</v>
      </c>
      <c r="C13" s="55">
        <v>529.39</v>
      </c>
      <c r="D13" s="56"/>
    </row>
    <row r="14" spans="1:4" ht="30">
      <c r="A14" s="55">
        <v>5</v>
      </c>
      <c r="B14" s="55" t="s">
        <v>61</v>
      </c>
      <c r="C14" s="55">
        <v>139.22999999999999</v>
      </c>
      <c r="D14" s="63"/>
    </row>
    <row r="15" spans="1:4">
      <c r="A15" s="55">
        <v>6</v>
      </c>
      <c r="B15" s="55" t="s">
        <v>83</v>
      </c>
      <c r="C15" s="55">
        <v>151.04</v>
      </c>
      <c r="D15" s="56"/>
    </row>
    <row r="16" spans="1:4">
      <c r="A16" s="55"/>
      <c r="B16" s="55" t="s">
        <v>70</v>
      </c>
      <c r="C16" s="55">
        <f>SUM(C10:C15)</f>
        <v>2314.06</v>
      </c>
      <c r="D16" s="56">
        <f>D8+C16</f>
        <v>2894.6099999999997</v>
      </c>
    </row>
    <row r="17" spans="1:4">
      <c r="A17" s="55"/>
      <c r="B17" s="56" t="s">
        <v>3</v>
      </c>
      <c r="C17" s="55"/>
      <c r="D17" s="55"/>
    </row>
    <row r="18" spans="1:4">
      <c r="A18" s="55">
        <v>1</v>
      </c>
      <c r="B18" s="55" t="s">
        <v>88</v>
      </c>
      <c r="C18" s="55">
        <v>12809.16</v>
      </c>
      <c r="D18" s="56"/>
    </row>
    <row r="19" spans="1:4" ht="30">
      <c r="A19" s="55">
        <v>2</v>
      </c>
      <c r="B19" s="55" t="s">
        <v>89</v>
      </c>
      <c r="C19" s="55">
        <v>665.2</v>
      </c>
      <c r="D19" s="56"/>
    </row>
    <row r="20" spans="1:4" ht="30">
      <c r="A20" s="55">
        <v>3</v>
      </c>
      <c r="B20" s="55" t="s">
        <v>90</v>
      </c>
      <c r="C20" s="55">
        <v>923.97</v>
      </c>
      <c r="D20" s="56"/>
    </row>
    <row r="21" spans="1:4" ht="30">
      <c r="A21" s="55">
        <v>4</v>
      </c>
      <c r="B21" s="55" t="s">
        <v>61</v>
      </c>
      <c r="C21" s="55">
        <v>139.22999999999999</v>
      </c>
      <c r="D21" s="56"/>
    </row>
    <row r="22" spans="1:4" ht="30">
      <c r="A22" s="57">
        <v>5</v>
      </c>
      <c r="B22" s="55" t="s">
        <v>91</v>
      </c>
      <c r="C22" s="57">
        <v>687.7</v>
      </c>
      <c r="D22" s="61"/>
    </row>
    <row r="23" spans="1:4">
      <c r="A23" s="57"/>
      <c r="B23" s="62" t="s">
        <v>70</v>
      </c>
      <c r="C23" s="57">
        <f>SUM(C18:C22)</f>
        <v>15225.26</v>
      </c>
      <c r="D23" s="64">
        <f>D16+C23</f>
        <v>18119.87</v>
      </c>
    </row>
    <row r="24" spans="1:4">
      <c r="A24" s="57"/>
      <c r="B24" s="56" t="s">
        <v>9</v>
      </c>
      <c r="C24" s="57"/>
      <c r="D24" s="14"/>
    </row>
    <row r="25" spans="1:4">
      <c r="A25" s="57">
        <v>1</v>
      </c>
      <c r="B25" s="55" t="s">
        <v>99</v>
      </c>
      <c r="C25" s="57">
        <v>1393.53</v>
      </c>
      <c r="D25" s="14"/>
    </row>
    <row r="26" spans="1:4">
      <c r="A26" s="57">
        <v>2</v>
      </c>
      <c r="B26" s="55" t="s">
        <v>100</v>
      </c>
      <c r="C26" s="57">
        <v>150.47999999999999</v>
      </c>
      <c r="D26" s="14"/>
    </row>
    <row r="27" spans="1:4">
      <c r="A27" s="57">
        <v>3</v>
      </c>
      <c r="B27" s="55" t="s">
        <v>101</v>
      </c>
      <c r="C27" s="57">
        <v>150.47999999999999</v>
      </c>
      <c r="D27" s="14"/>
    </row>
    <row r="28" spans="1:4" ht="30">
      <c r="A28" s="57">
        <v>4</v>
      </c>
      <c r="B28" s="55" t="s">
        <v>102</v>
      </c>
      <c r="C28" s="57">
        <v>676.45</v>
      </c>
      <c r="D28" s="14"/>
    </row>
    <row r="29" spans="1:4">
      <c r="A29" s="57"/>
      <c r="B29" s="55" t="s">
        <v>70</v>
      </c>
      <c r="C29" s="57">
        <f>SUM(C25:C28)</f>
        <v>2370.94</v>
      </c>
      <c r="D29" s="80">
        <f>D23+C29</f>
        <v>20490.809999999998</v>
      </c>
    </row>
    <row r="30" spans="1:4">
      <c r="A30" s="57"/>
      <c r="B30" s="56" t="s">
        <v>10</v>
      </c>
      <c r="C30" s="57"/>
      <c r="D30" s="14"/>
    </row>
    <row r="31" spans="1:4">
      <c r="A31" s="57">
        <v>1</v>
      </c>
      <c r="B31" s="55" t="s">
        <v>107</v>
      </c>
      <c r="C31" s="57">
        <v>928.23</v>
      </c>
      <c r="D31" s="14"/>
    </row>
    <row r="32" spans="1:4">
      <c r="A32" s="57">
        <v>2</v>
      </c>
      <c r="B32" s="55" t="s">
        <v>108</v>
      </c>
      <c r="C32" s="57">
        <v>667.37</v>
      </c>
      <c r="D32" s="14"/>
    </row>
    <row r="33" spans="1:4">
      <c r="A33" s="57"/>
      <c r="B33" s="58" t="s">
        <v>70</v>
      </c>
      <c r="C33" s="57">
        <f>SUM(C31:C32)</f>
        <v>1595.6</v>
      </c>
      <c r="D33" s="80">
        <f>D29+C33</f>
        <v>22086.409999999996</v>
      </c>
    </row>
    <row r="34" spans="1:4">
      <c r="A34" s="57"/>
      <c r="B34" s="62" t="s">
        <v>11</v>
      </c>
      <c r="C34" s="57"/>
      <c r="D34" s="80"/>
    </row>
    <row r="35" spans="1:4">
      <c r="A35" s="57">
        <v>1</v>
      </c>
      <c r="B35" s="58" t="s">
        <v>118</v>
      </c>
      <c r="C35" s="57">
        <v>2016.99</v>
      </c>
      <c r="D35" s="80">
        <f>D33+C35</f>
        <v>24103.399999999998</v>
      </c>
    </row>
    <row r="36" spans="1:4">
      <c r="A36" s="57"/>
      <c r="B36" s="62" t="s">
        <v>13</v>
      </c>
      <c r="C36" s="57"/>
      <c r="D36" s="80"/>
    </row>
    <row r="37" spans="1:4">
      <c r="A37" s="57">
        <v>1</v>
      </c>
      <c r="B37" s="58" t="s">
        <v>133</v>
      </c>
      <c r="C37" s="57">
        <v>141.28</v>
      </c>
      <c r="D37" s="80"/>
    </row>
    <row r="38" spans="1:4">
      <c r="A38" s="57">
        <v>2</v>
      </c>
      <c r="B38" s="58" t="s">
        <v>134</v>
      </c>
      <c r="C38" s="57">
        <v>141.28</v>
      </c>
      <c r="D38" s="80"/>
    </row>
    <row r="39" spans="1:4">
      <c r="A39" s="57">
        <v>3</v>
      </c>
      <c r="B39" s="58" t="s">
        <v>135</v>
      </c>
      <c r="C39" s="57">
        <v>152.21</v>
      </c>
      <c r="D39" s="80"/>
    </row>
    <row r="40" spans="1:4" ht="30">
      <c r="A40" s="57">
        <v>4</v>
      </c>
      <c r="B40" s="58" t="s">
        <v>136</v>
      </c>
      <c r="C40" s="57">
        <v>765.39</v>
      </c>
      <c r="D40" s="80"/>
    </row>
    <row r="41" spans="1:4">
      <c r="A41" s="57"/>
      <c r="B41" s="58" t="s">
        <v>70</v>
      </c>
      <c r="C41" s="57">
        <f>SUM(C37:C40)</f>
        <v>1200.1599999999999</v>
      </c>
      <c r="D41" s="80">
        <f>D35+C41</f>
        <v>25303.559999999998</v>
      </c>
    </row>
    <row r="42" spans="1:4">
      <c r="A42" s="57"/>
      <c r="B42" s="62" t="s">
        <v>14</v>
      </c>
      <c r="C42" s="57"/>
      <c r="D42" s="80"/>
    </row>
    <row r="43" spans="1:4" ht="30">
      <c r="A43" s="57">
        <v>1</v>
      </c>
      <c r="B43" s="58" t="s">
        <v>143</v>
      </c>
      <c r="C43" s="57">
        <v>11992.2</v>
      </c>
      <c r="D43" s="80"/>
    </row>
    <row r="44" spans="1:4">
      <c r="A44" s="57">
        <v>2</v>
      </c>
      <c r="B44" s="55" t="s">
        <v>144</v>
      </c>
      <c r="C44" s="57">
        <v>1117.8699999999999</v>
      </c>
      <c r="D44" s="80"/>
    </row>
    <row r="45" spans="1:4">
      <c r="A45" s="57">
        <v>3</v>
      </c>
      <c r="B45" s="55" t="s">
        <v>145</v>
      </c>
      <c r="C45" s="57">
        <v>630.83000000000004</v>
      </c>
      <c r="D45" s="80"/>
    </row>
    <row r="46" spans="1:4">
      <c r="A46" s="57">
        <v>4</v>
      </c>
      <c r="B46" s="55" t="s">
        <v>146</v>
      </c>
      <c r="C46" s="57">
        <v>401.98</v>
      </c>
      <c r="D46" s="80"/>
    </row>
    <row r="47" spans="1:4">
      <c r="A47" s="57">
        <v>5</v>
      </c>
      <c r="B47" s="58" t="s">
        <v>147</v>
      </c>
      <c r="C47" s="57">
        <v>152.21</v>
      </c>
      <c r="D47" s="80"/>
    </row>
    <row r="48" spans="1:4">
      <c r="A48" s="57">
        <v>6</v>
      </c>
      <c r="B48" s="58" t="s">
        <v>148</v>
      </c>
      <c r="C48" s="57">
        <v>141.30000000000001</v>
      </c>
      <c r="D48" s="80"/>
    </row>
    <row r="49" spans="1:4" ht="45">
      <c r="A49" s="57">
        <v>7</v>
      </c>
      <c r="B49" s="58" t="s">
        <v>149</v>
      </c>
      <c r="C49" s="57">
        <v>1000</v>
      </c>
      <c r="D49" s="80"/>
    </row>
    <row r="50" spans="1:4">
      <c r="A50" s="57"/>
      <c r="B50" s="58" t="s">
        <v>70</v>
      </c>
      <c r="C50" s="57">
        <f>SUM(C43:C49)</f>
        <v>15436.389999999998</v>
      </c>
      <c r="D50" s="80">
        <f>D41+C50</f>
        <v>40739.949999999997</v>
      </c>
    </row>
    <row r="51" spans="1:4">
      <c r="A51" s="57"/>
      <c r="B51" s="62" t="s">
        <v>15</v>
      </c>
      <c r="C51" s="57"/>
      <c r="D51" s="80"/>
    </row>
    <row r="52" spans="1:4">
      <c r="A52" s="57">
        <v>1</v>
      </c>
      <c r="B52" s="58" t="s">
        <v>155</v>
      </c>
      <c r="C52" s="57">
        <v>141.28</v>
      </c>
      <c r="D52" s="80"/>
    </row>
    <row r="53" spans="1:4">
      <c r="A53" s="57">
        <v>2</v>
      </c>
      <c r="B53" s="58" t="s">
        <v>156</v>
      </c>
      <c r="C53" s="57">
        <v>141.28</v>
      </c>
      <c r="D53" s="80"/>
    </row>
    <row r="54" spans="1:4">
      <c r="A54" s="57">
        <v>3</v>
      </c>
      <c r="B54" s="58" t="s">
        <v>134</v>
      </c>
      <c r="C54" s="57">
        <v>141.28</v>
      </c>
      <c r="D54" s="80"/>
    </row>
    <row r="55" spans="1:4">
      <c r="A55" s="57">
        <v>4</v>
      </c>
      <c r="B55" s="58" t="s">
        <v>157</v>
      </c>
      <c r="C55" s="57">
        <v>754.46</v>
      </c>
      <c r="D55" s="80"/>
    </row>
    <row r="56" spans="1:4">
      <c r="A56" s="15"/>
      <c r="B56" s="23" t="s">
        <v>70</v>
      </c>
      <c r="C56" s="15">
        <f>SUM(C52:C55)</f>
        <v>1178.3000000000002</v>
      </c>
      <c r="D56" s="80">
        <f>D50+C56</f>
        <v>41918.25</v>
      </c>
    </row>
    <row r="57" spans="1:4">
      <c r="A57" s="15"/>
      <c r="B57" s="31" t="s">
        <v>16</v>
      </c>
      <c r="C57" s="15"/>
      <c r="D57" s="80"/>
    </row>
    <row r="58" spans="1:4">
      <c r="A58" s="15">
        <v>1</v>
      </c>
      <c r="B58" s="58" t="s">
        <v>171</v>
      </c>
      <c r="C58" s="57">
        <v>758.48</v>
      </c>
      <c r="D58" s="64">
        <f>D56+C58</f>
        <v>42676.73</v>
      </c>
    </row>
    <row r="59" spans="1:4">
      <c r="A59" s="15"/>
      <c r="B59" s="62" t="s">
        <v>17</v>
      </c>
      <c r="C59" s="57"/>
      <c r="D59" s="64"/>
    </row>
    <row r="60" spans="1:4">
      <c r="A60" s="15">
        <v>1</v>
      </c>
      <c r="B60" s="55" t="s">
        <v>184</v>
      </c>
      <c r="C60" s="57">
        <v>786.67</v>
      </c>
      <c r="D60" s="64"/>
    </row>
    <row r="61" spans="1:4">
      <c r="A61" s="15">
        <v>2</v>
      </c>
      <c r="B61" s="58" t="s">
        <v>185</v>
      </c>
      <c r="C61" s="57">
        <v>1104.77</v>
      </c>
      <c r="D61" s="64"/>
    </row>
    <row r="62" spans="1:4">
      <c r="A62" s="15"/>
      <c r="B62" s="55" t="s">
        <v>70</v>
      </c>
      <c r="C62" s="57">
        <f>SUM(C60:C61)</f>
        <v>1891.44</v>
      </c>
      <c r="D62" s="64">
        <f>D58+C62</f>
        <v>44568.170000000006</v>
      </c>
    </row>
    <row r="63" spans="1:4">
      <c r="A63" s="15"/>
      <c r="B63" s="62"/>
      <c r="C63" s="61"/>
      <c r="D63" s="6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9" sqref="B9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85" t="s">
        <v>64</v>
      </c>
      <c r="C1" s="85"/>
      <c r="D1" s="85"/>
      <c r="E1" s="7"/>
      <c r="F1" s="7"/>
      <c r="G1" s="7"/>
      <c r="H1" s="7"/>
    </row>
    <row r="2" spans="1:8" ht="21.6" customHeight="1">
      <c r="A2" s="6"/>
      <c r="B2" s="84" t="s">
        <v>33</v>
      </c>
      <c r="C2" s="84"/>
      <c r="D2" s="84"/>
      <c r="E2" s="1"/>
      <c r="F2" s="1"/>
      <c r="G2" s="1"/>
      <c r="H2" s="1"/>
    </row>
    <row r="3" spans="1:8" ht="17.25" customHeight="1">
      <c r="A3" s="6"/>
      <c r="B3" s="85" t="s">
        <v>5</v>
      </c>
      <c r="C3" s="85"/>
      <c r="D3" s="85"/>
      <c r="E3" s="1"/>
      <c r="F3" s="1"/>
      <c r="G3" s="1"/>
      <c r="H3" s="1"/>
    </row>
    <row r="4" spans="1:8" ht="30">
      <c r="A4" s="8"/>
      <c r="B4" s="44" t="s">
        <v>0</v>
      </c>
      <c r="C4" s="38" t="s">
        <v>1</v>
      </c>
      <c r="D4" s="38" t="s">
        <v>28</v>
      </c>
      <c r="E4" s="1"/>
      <c r="F4" s="1"/>
      <c r="G4" s="1"/>
      <c r="H4" s="1"/>
    </row>
    <row r="5" spans="1:8">
      <c r="A5" s="56"/>
      <c r="B5" s="56" t="s">
        <v>2</v>
      </c>
      <c r="C5" s="55"/>
      <c r="D5" s="56"/>
      <c r="E5" s="1"/>
      <c r="F5" s="1"/>
      <c r="G5" s="1"/>
      <c r="H5" s="1"/>
    </row>
    <row r="6" spans="1:8">
      <c r="A6" s="55">
        <v>1</v>
      </c>
      <c r="B6" s="55" t="s">
        <v>66</v>
      </c>
      <c r="C6" s="65">
        <v>14154.85</v>
      </c>
      <c r="D6" s="56">
        <v>14154.85</v>
      </c>
    </row>
    <row r="7" spans="1:8">
      <c r="A7" s="57"/>
      <c r="B7" s="61" t="s">
        <v>17</v>
      </c>
      <c r="C7" s="66"/>
      <c r="D7" s="61"/>
    </row>
    <row r="8" spans="1:8">
      <c r="A8" s="57">
        <v>1</v>
      </c>
      <c r="B8" s="55" t="s">
        <v>172</v>
      </c>
      <c r="C8" s="66">
        <v>35500</v>
      </c>
      <c r="D8" s="67">
        <f>D6+C8</f>
        <v>49654.85</v>
      </c>
    </row>
    <row r="9" spans="1:8">
      <c r="A9" s="68"/>
      <c r="B9" s="69" t="s">
        <v>186</v>
      </c>
      <c r="C9" s="57"/>
      <c r="D9" s="61"/>
    </row>
    <row r="10" spans="1:8">
      <c r="A10" s="70"/>
      <c r="B10" s="71"/>
      <c r="C10" s="72"/>
      <c r="D10" s="73"/>
    </row>
    <row r="11" spans="1:8">
      <c r="A11" s="57"/>
      <c r="B11" s="71"/>
      <c r="C11" s="57"/>
      <c r="D11" s="61"/>
    </row>
    <row r="12" spans="1:8">
      <c r="A12" s="74"/>
      <c r="B12" s="74"/>
      <c r="C12" s="74"/>
      <c r="D12" s="74"/>
    </row>
    <row r="13" spans="1:8">
      <c r="A13" s="74"/>
      <c r="B13" s="74"/>
      <c r="C13" s="74"/>
      <c r="D13" s="7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A5" sqref="A5:D9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5" t="s">
        <v>64</v>
      </c>
      <c r="C1" s="85"/>
      <c r="D1" s="85"/>
    </row>
    <row r="2" spans="1:4" ht="15.75">
      <c r="A2" s="6"/>
      <c r="B2" s="84" t="s">
        <v>33</v>
      </c>
      <c r="C2" s="84"/>
      <c r="D2" s="84"/>
    </row>
    <row r="3" spans="1:4" ht="15.75">
      <c r="A3" s="6"/>
      <c r="B3" s="85" t="s">
        <v>36</v>
      </c>
      <c r="C3" s="85"/>
      <c r="D3" s="85"/>
    </row>
    <row r="4" spans="1:4" ht="26.25">
      <c r="A4" s="8"/>
      <c r="B4" s="9" t="s">
        <v>0</v>
      </c>
      <c r="C4" s="8" t="s">
        <v>1</v>
      </c>
      <c r="D4" s="8" t="s">
        <v>28</v>
      </c>
    </row>
    <row r="5" spans="1:4">
      <c r="A5" s="10"/>
      <c r="B5" s="10"/>
      <c r="C5" s="10"/>
      <c r="D5" s="10"/>
    </row>
    <row r="6" spans="1:4">
      <c r="A6" s="38"/>
      <c r="B6" s="38"/>
      <c r="C6" s="77"/>
      <c r="D6" s="3"/>
    </row>
    <row r="7" spans="1:4">
      <c r="A7" s="14"/>
      <c r="B7" s="41"/>
      <c r="C7" s="78"/>
      <c r="D7" s="14"/>
    </row>
    <row r="8" spans="1:4">
      <c r="A8" s="15"/>
      <c r="B8" s="13"/>
      <c r="C8" s="18"/>
      <c r="D8" s="79"/>
    </row>
    <row r="9" spans="1:4">
      <c r="A9" s="39"/>
      <c r="B9" s="40"/>
      <c r="C9" s="14"/>
      <c r="D9" s="14"/>
    </row>
    <row r="10" spans="1:4">
      <c r="A10" s="16"/>
      <c r="B10" s="20"/>
      <c r="C10" s="17"/>
      <c r="D10" s="19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2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3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4"/>
      <c r="C23" s="15"/>
      <c r="D23" s="15"/>
    </row>
    <row r="24" spans="1:4">
      <c r="A24" s="15"/>
      <c r="B24" s="23"/>
      <c r="C24" s="15"/>
      <c r="D24" s="15"/>
    </row>
    <row r="25" spans="1:4">
      <c r="A25" s="15"/>
      <c r="B25" s="38"/>
      <c r="C25" s="41"/>
      <c r="D25" s="14"/>
    </row>
    <row r="26" spans="1:4">
      <c r="A26" s="15"/>
      <c r="B26" s="24"/>
      <c r="C26" s="14"/>
      <c r="D26" s="14"/>
    </row>
    <row r="27" spans="1:4">
      <c r="A27" s="15"/>
      <c r="B27" s="25"/>
      <c r="C27" s="15"/>
      <c r="D27" s="15"/>
    </row>
    <row r="28" spans="1:4">
      <c r="A28" s="15"/>
      <c r="B28" s="24"/>
      <c r="C28" s="14"/>
      <c r="D28" s="14"/>
    </row>
    <row r="29" spans="1:4">
      <c r="A29" s="15"/>
      <c r="B29" s="24"/>
      <c r="C29" s="15"/>
      <c r="D29" s="15"/>
    </row>
    <row r="30" spans="1:4">
      <c r="A30" s="15"/>
      <c r="B30" s="32"/>
      <c r="C30" s="15"/>
      <c r="D30" s="15"/>
    </row>
    <row r="31" spans="1:4">
      <c r="A31" s="15"/>
      <c r="B31" s="24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3"/>
  <sheetViews>
    <sheetView workbookViewId="0">
      <selection activeCell="B44" sqref="B44:B48"/>
    </sheetView>
  </sheetViews>
  <sheetFormatPr defaultRowHeight="15"/>
  <cols>
    <col min="1" max="1" width="3.7109375" customWidth="1"/>
    <col min="2" max="2" width="49.42578125" customWidth="1"/>
    <col min="3" max="3" width="10.7109375" bestFit="1" customWidth="1"/>
    <col min="4" max="4" width="12.7109375" customWidth="1"/>
  </cols>
  <sheetData>
    <row r="1" spans="1:8" ht="21">
      <c r="A1" s="1"/>
      <c r="B1" s="85" t="s">
        <v>65</v>
      </c>
      <c r="C1" s="85"/>
      <c r="D1" s="85"/>
      <c r="E1" s="7"/>
      <c r="F1" s="7"/>
      <c r="G1" s="7"/>
      <c r="H1" s="7"/>
    </row>
    <row r="2" spans="1:8" ht="15.75">
      <c r="A2" s="6"/>
      <c r="B2" s="84" t="s">
        <v>33</v>
      </c>
      <c r="C2" s="84"/>
      <c r="D2" s="84"/>
      <c r="E2" s="1"/>
      <c r="F2" s="1"/>
      <c r="G2" s="1"/>
      <c r="H2" s="1"/>
    </row>
    <row r="3" spans="1:8" ht="15.75">
      <c r="A3" s="6"/>
      <c r="B3" s="85" t="s">
        <v>6</v>
      </c>
      <c r="C3" s="85"/>
      <c r="D3" s="85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>
      <c r="A5" s="55"/>
      <c r="B5" s="56" t="s">
        <v>2</v>
      </c>
      <c r="C5" s="56"/>
      <c r="D5" s="55"/>
      <c r="E5" s="1"/>
      <c r="F5" s="1"/>
      <c r="G5" s="1"/>
      <c r="H5" s="1"/>
    </row>
    <row r="6" spans="1:8" s="1" customFormat="1" ht="30">
      <c r="A6" s="55">
        <v>1</v>
      </c>
      <c r="B6" s="75" t="s">
        <v>67</v>
      </c>
      <c r="C6" s="55">
        <v>2029.97</v>
      </c>
      <c r="D6" s="56">
        <v>2029.97</v>
      </c>
    </row>
    <row r="7" spans="1:8" s="1" customFormat="1">
      <c r="A7" s="57"/>
      <c r="B7" s="62" t="s">
        <v>7</v>
      </c>
      <c r="C7" s="57"/>
      <c r="D7" s="55"/>
    </row>
    <row r="8" spans="1:8" s="1" customFormat="1">
      <c r="A8" s="57">
        <v>1</v>
      </c>
      <c r="B8" s="58" t="s">
        <v>73</v>
      </c>
      <c r="C8" s="57">
        <v>21075.7</v>
      </c>
      <c r="D8" s="56">
        <f>D6+C8</f>
        <v>23105.670000000002</v>
      </c>
    </row>
    <row r="9" spans="1:8" s="5" customFormat="1">
      <c r="A9" s="57"/>
      <c r="B9" s="62" t="s">
        <v>3</v>
      </c>
      <c r="C9" s="57"/>
      <c r="D9" s="61"/>
    </row>
    <row r="10" spans="1:8" ht="30">
      <c r="A10" s="57">
        <v>1</v>
      </c>
      <c r="B10" s="55" t="s">
        <v>84</v>
      </c>
      <c r="C10" s="57">
        <v>313248.78999999998</v>
      </c>
      <c r="D10" s="61">
        <f>D8+C10</f>
        <v>336354.45999999996</v>
      </c>
    </row>
    <row r="11" spans="1:8">
      <c r="A11" s="57"/>
      <c r="B11" s="56" t="s">
        <v>9</v>
      </c>
      <c r="C11" s="57"/>
      <c r="D11" s="57"/>
    </row>
    <row r="12" spans="1:8" s="5" customFormat="1" ht="30">
      <c r="A12" s="57">
        <v>1</v>
      </c>
      <c r="B12" s="55" t="s">
        <v>92</v>
      </c>
      <c r="C12" s="57">
        <v>159176.49</v>
      </c>
      <c r="D12" s="61"/>
    </row>
    <row r="13" spans="1:8" ht="30">
      <c r="A13" s="57">
        <v>2</v>
      </c>
      <c r="B13" s="55" t="s">
        <v>93</v>
      </c>
      <c r="C13" s="57">
        <v>316195.28000000003</v>
      </c>
      <c r="D13" s="61"/>
    </row>
    <row r="14" spans="1:8">
      <c r="A14" s="57"/>
      <c r="B14" s="55" t="s">
        <v>70</v>
      </c>
      <c r="C14" s="57">
        <f>SUM(C12:C13)</f>
        <v>475371.77</v>
      </c>
      <c r="D14" s="61">
        <f>D10+C14</f>
        <v>811726.23</v>
      </c>
    </row>
    <row r="15" spans="1:8">
      <c r="A15" s="57"/>
      <c r="B15" s="56" t="s">
        <v>10</v>
      </c>
      <c r="C15" s="57"/>
      <c r="D15" s="57"/>
    </row>
    <row r="16" spans="1:8">
      <c r="A16" s="57">
        <v>1</v>
      </c>
      <c r="B16" s="55" t="s">
        <v>103</v>
      </c>
      <c r="C16" s="57">
        <v>333803.8</v>
      </c>
      <c r="D16" s="57"/>
    </row>
    <row r="17" spans="1:4">
      <c r="A17" s="57">
        <v>2</v>
      </c>
      <c r="B17" s="55" t="s">
        <v>104</v>
      </c>
      <c r="C17" s="57">
        <v>344199.45</v>
      </c>
      <c r="D17" s="61"/>
    </row>
    <row r="18" spans="1:4">
      <c r="A18" s="57"/>
      <c r="B18" s="55" t="s">
        <v>70</v>
      </c>
      <c r="C18" s="57">
        <f>SUM(C16:C17)</f>
        <v>678003.25</v>
      </c>
      <c r="D18" s="61">
        <f>D14+C18</f>
        <v>1489729.48</v>
      </c>
    </row>
    <row r="19" spans="1:4">
      <c r="A19" s="57"/>
      <c r="B19" s="56" t="s">
        <v>11</v>
      </c>
      <c r="C19" s="57"/>
      <c r="D19" s="57"/>
    </row>
    <row r="20" spans="1:4">
      <c r="A20" s="57">
        <v>1</v>
      </c>
      <c r="B20" s="55" t="s">
        <v>109</v>
      </c>
      <c r="C20" s="57">
        <v>134520.31</v>
      </c>
      <c r="D20" s="61"/>
    </row>
    <row r="21" spans="1:4">
      <c r="A21" s="57">
        <v>2</v>
      </c>
      <c r="B21" s="55" t="s">
        <v>110</v>
      </c>
      <c r="C21" s="57">
        <v>94077.6</v>
      </c>
      <c r="D21" s="61"/>
    </row>
    <row r="22" spans="1:4">
      <c r="A22" s="57">
        <v>3</v>
      </c>
      <c r="B22" s="55" t="s">
        <v>111</v>
      </c>
      <c r="C22" s="57">
        <v>332651.32</v>
      </c>
      <c r="D22" s="57"/>
    </row>
    <row r="23" spans="1:4">
      <c r="A23" s="57"/>
      <c r="B23" s="55" t="s">
        <v>70</v>
      </c>
      <c r="C23" s="57">
        <f>SUM(C20:C22)</f>
        <v>561249.23</v>
      </c>
      <c r="D23" s="61">
        <f>D18+C23</f>
        <v>2050978.71</v>
      </c>
    </row>
    <row r="24" spans="1:4">
      <c r="A24" s="57"/>
      <c r="B24" s="56" t="s">
        <v>12</v>
      </c>
      <c r="C24" s="61"/>
      <c r="D24" s="61"/>
    </row>
    <row r="25" spans="1:4">
      <c r="A25" s="57">
        <v>1</v>
      </c>
      <c r="B25" s="58" t="s">
        <v>120</v>
      </c>
      <c r="C25" s="57">
        <v>194640.78</v>
      </c>
      <c r="D25" s="61"/>
    </row>
    <row r="26" spans="1:4">
      <c r="A26" s="57">
        <v>2</v>
      </c>
      <c r="B26" s="58" t="s">
        <v>121</v>
      </c>
      <c r="C26" s="57">
        <v>126645.58</v>
      </c>
      <c r="D26" s="57"/>
    </row>
    <row r="27" spans="1:4">
      <c r="A27" s="57">
        <v>3</v>
      </c>
      <c r="B27" s="58" t="s">
        <v>122</v>
      </c>
      <c r="C27" s="57">
        <v>56068.800000000003</v>
      </c>
      <c r="D27" s="61"/>
    </row>
    <row r="28" spans="1:4">
      <c r="A28" s="57"/>
      <c r="B28" s="58" t="s">
        <v>70</v>
      </c>
      <c r="C28" s="57">
        <f>SUM(C25:C27)</f>
        <v>377355.16</v>
      </c>
      <c r="D28" s="61">
        <f>D23+C28</f>
        <v>2428333.87</v>
      </c>
    </row>
    <row r="29" spans="1:4">
      <c r="A29" s="57"/>
      <c r="B29" s="62" t="s">
        <v>13</v>
      </c>
      <c r="C29" s="57"/>
      <c r="D29" s="61"/>
    </row>
    <row r="30" spans="1:4">
      <c r="A30" s="57">
        <v>1</v>
      </c>
      <c r="B30" s="58" t="s">
        <v>127</v>
      </c>
      <c r="C30" s="57">
        <v>5372.34</v>
      </c>
      <c r="D30" s="61"/>
    </row>
    <row r="31" spans="1:4">
      <c r="A31" s="57">
        <v>2</v>
      </c>
      <c r="B31" s="58" t="s">
        <v>128</v>
      </c>
      <c r="C31" s="57">
        <v>6551.34</v>
      </c>
      <c r="D31" s="57"/>
    </row>
    <row r="32" spans="1:4">
      <c r="A32" s="57">
        <v>3</v>
      </c>
      <c r="B32" s="58" t="s">
        <v>129</v>
      </c>
      <c r="C32" s="57">
        <v>149311.25</v>
      </c>
      <c r="D32" s="61"/>
    </row>
    <row r="33" spans="1:4">
      <c r="A33" s="57">
        <v>4</v>
      </c>
      <c r="B33" s="58" t="s">
        <v>130</v>
      </c>
      <c r="C33" s="57">
        <v>12897.4</v>
      </c>
      <c r="D33" s="61"/>
    </row>
    <row r="34" spans="1:4">
      <c r="A34" s="57">
        <v>5</v>
      </c>
      <c r="B34" s="58" t="s">
        <v>130</v>
      </c>
      <c r="C34" s="57">
        <v>8803.0400000000009</v>
      </c>
      <c r="D34" s="61"/>
    </row>
    <row r="35" spans="1:4">
      <c r="A35" s="57"/>
      <c r="B35" s="58" t="s">
        <v>70</v>
      </c>
      <c r="C35" s="64">
        <f>SUM(C30:C34)</f>
        <v>182935.37</v>
      </c>
      <c r="D35" s="64">
        <f>D28+C35</f>
        <v>2611269.2400000002</v>
      </c>
    </row>
    <row r="36" spans="1:4">
      <c r="A36" s="57"/>
      <c r="B36" s="62" t="s">
        <v>14</v>
      </c>
      <c r="C36" s="64"/>
      <c r="D36" s="64"/>
    </row>
    <row r="37" spans="1:4">
      <c r="A37" s="57">
        <v>1</v>
      </c>
      <c r="B37" s="58" t="s">
        <v>137</v>
      </c>
      <c r="C37" s="76">
        <v>7439.53</v>
      </c>
      <c r="D37" s="64"/>
    </row>
    <row r="38" spans="1:4">
      <c r="A38" s="57">
        <v>2</v>
      </c>
      <c r="B38" s="58" t="s">
        <v>138</v>
      </c>
      <c r="C38" s="76">
        <v>16439.91</v>
      </c>
      <c r="D38" s="64"/>
    </row>
    <row r="39" spans="1:4" ht="30">
      <c r="A39" s="57">
        <v>3</v>
      </c>
      <c r="B39" s="58" t="s">
        <v>139</v>
      </c>
      <c r="C39" s="76">
        <v>9234.42</v>
      </c>
      <c r="D39" s="64"/>
    </row>
    <row r="40" spans="1:4">
      <c r="A40" s="57"/>
      <c r="B40" s="58" t="s">
        <v>70</v>
      </c>
      <c r="C40" s="64">
        <f>SUM(C37:C39)</f>
        <v>33113.86</v>
      </c>
      <c r="D40" s="64">
        <f>D35+C40</f>
        <v>2644383.1</v>
      </c>
    </row>
    <row r="41" spans="1:4">
      <c r="A41" s="57"/>
      <c r="B41" s="62" t="s">
        <v>16</v>
      </c>
      <c r="C41" s="64"/>
      <c r="D41" s="64"/>
    </row>
    <row r="42" spans="1:4">
      <c r="A42" s="57">
        <v>1</v>
      </c>
      <c r="B42" s="58" t="s">
        <v>158</v>
      </c>
      <c r="C42" s="64">
        <v>9194.89</v>
      </c>
      <c r="D42" s="64">
        <f>D40+C42</f>
        <v>2653577.9900000002</v>
      </c>
    </row>
    <row r="43" spans="1:4">
      <c r="A43" s="57"/>
      <c r="B43" s="58"/>
      <c r="C43" s="64"/>
      <c r="D43" s="6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view="pageBreakPreview" zoomScale="60" workbookViewId="0">
      <selection activeCell="M25" sqref="M25"/>
    </sheetView>
  </sheetViews>
  <sheetFormatPr defaultRowHeight="15"/>
  <cols>
    <col min="1" max="1" width="28.5703125" style="1" customWidth="1"/>
    <col min="2" max="2" width="16" customWidth="1"/>
    <col min="3" max="3" width="15.425781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1" width="15.140625" customWidth="1"/>
    <col min="12" max="13" width="15.28515625" customWidth="1"/>
    <col min="14" max="14" width="19.28515625" customWidth="1"/>
  </cols>
  <sheetData>
    <row r="1" spans="1:14" ht="15.75">
      <c r="A1" s="86" t="s">
        <v>62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4" ht="15.75">
      <c r="A2" s="2" t="s">
        <v>33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s="12" customFormat="1" ht="20.25" customHeight="1">
      <c r="A3" s="9"/>
      <c r="B3" s="33" t="s">
        <v>2</v>
      </c>
      <c r="C3" s="33" t="s">
        <v>7</v>
      </c>
      <c r="D3" s="33" t="s">
        <v>3</v>
      </c>
      <c r="E3" s="33" t="s">
        <v>9</v>
      </c>
      <c r="F3" s="33" t="s">
        <v>10</v>
      </c>
      <c r="G3" s="33" t="s">
        <v>11</v>
      </c>
      <c r="H3" s="33" t="s">
        <v>12</v>
      </c>
      <c r="I3" s="33" t="s">
        <v>13</v>
      </c>
      <c r="J3" s="33" t="s">
        <v>14</v>
      </c>
      <c r="K3" s="33" t="s">
        <v>15</v>
      </c>
      <c r="L3" s="33" t="s">
        <v>16</v>
      </c>
      <c r="M3" s="33" t="s">
        <v>17</v>
      </c>
      <c r="N3" s="27" t="s">
        <v>18</v>
      </c>
    </row>
    <row r="4" spans="1:14" ht="39.75" customHeight="1">
      <c r="A4" s="34" t="s">
        <v>30</v>
      </c>
      <c r="B4" s="28">
        <f>B5+B6+B7+B8</f>
        <v>77092.600000000006</v>
      </c>
      <c r="C4" s="28">
        <f t="shared" ref="C4:M4" si="0">C5+C6+C7+C8</f>
        <v>77682.640000000014</v>
      </c>
      <c r="D4" s="28">
        <f t="shared" si="0"/>
        <v>86368.710000000021</v>
      </c>
      <c r="E4" s="28">
        <f t="shared" si="0"/>
        <v>77218.100000000006</v>
      </c>
      <c r="F4" s="28">
        <f t="shared" si="0"/>
        <v>76241.490000000005</v>
      </c>
      <c r="G4" s="28">
        <f>G5+G6+G7+G8</f>
        <v>72560.06</v>
      </c>
      <c r="H4" s="28">
        <f t="shared" si="0"/>
        <v>72560.06</v>
      </c>
      <c r="I4" s="28">
        <f t="shared" si="0"/>
        <v>72560.06</v>
      </c>
      <c r="J4" s="28">
        <f t="shared" si="0"/>
        <v>69133.929999999993</v>
      </c>
      <c r="K4" s="28">
        <f t="shared" si="0"/>
        <v>69133.929999999993</v>
      </c>
      <c r="L4" s="28">
        <f t="shared" si="0"/>
        <v>69133.929999999993</v>
      </c>
      <c r="M4" s="28">
        <f t="shared" si="0"/>
        <v>69133.929999999993</v>
      </c>
      <c r="N4" s="28">
        <f t="shared" ref="N4:N24" si="1">SUM(B4:M4)</f>
        <v>888819.43999999971</v>
      </c>
    </row>
    <row r="5" spans="1:14" ht="39" customHeight="1">
      <c r="A5" s="34" t="s">
        <v>19</v>
      </c>
      <c r="B5" s="29">
        <v>36186.660000000003</v>
      </c>
      <c r="C5" s="54">
        <v>36186.660000000003</v>
      </c>
      <c r="D5" s="29">
        <v>36186.660000000003</v>
      </c>
      <c r="E5" s="29">
        <v>36186.660000000003</v>
      </c>
      <c r="F5" s="29">
        <v>36186.660000000003</v>
      </c>
      <c r="G5" s="29">
        <v>36186.660000000003</v>
      </c>
      <c r="H5" s="29">
        <v>36186.660000000003</v>
      </c>
      <c r="I5" s="29">
        <v>36186.660000000003</v>
      </c>
      <c r="J5" s="29">
        <v>35878.25</v>
      </c>
      <c r="K5" s="29">
        <v>35878.25</v>
      </c>
      <c r="L5" s="29">
        <v>35878.25</v>
      </c>
      <c r="M5" s="29">
        <v>35878.25</v>
      </c>
      <c r="N5" s="29">
        <f t="shared" si="1"/>
        <v>433006.28</v>
      </c>
    </row>
    <row r="6" spans="1:14" ht="60" customHeight="1">
      <c r="A6" s="34" t="s">
        <v>39</v>
      </c>
      <c r="B6" s="29">
        <v>4532.54</v>
      </c>
      <c r="C6" s="54">
        <v>5122.58</v>
      </c>
      <c r="D6" s="29">
        <v>7319.77</v>
      </c>
      <c r="E6" s="29">
        <v>4658.04</v>
      </c>
      <c r="F6" s="29">
        <v>3681.43</v>
      </c>
      <c r="G6" s="29"/>
      <c r="H6" s="29"/>
      <c r="I6" s="29"/>
      <c r="J6" s="29"/>
      <c r="K6" s="29"/>
      <c r="L6" s="29"/>
      <c r="M6" s="29"/>
      <c r="N6" s="29">
        <f t="shared" si="1"/>
        <v>25314.36</v>
      </c>
    </row>
    <row r="7" spans="1:14" ht="44.25" customHeight="1">
      <c r="A7" s="34" t="s">
        <v>40</v>
      </c>
      <c r="B7" s="29">
        <v>36373.4</v>
      </c>
      <c r="C7" s="54">
        <v>36373.4</v>
      </c>
      <c r="D7" s="29">
        <v>36373.4</v>
      </c>
      <c r="E7" s="29">
        <v>36373.4</v>
      </c>
      <c r="F7" s="29">
        <v>36373.4</v>
      </c>
      <c r="G7" s="29">
        <v>36373.4</v>
      </c>
      <c r="H7" s="29">
        <v>36373.4</v>
      </c>
      <c r="I7" s="29">
        <v>36373.4</v>
      </c>
      <c r="J7" s="29">
        <v>33255.68</v>
      </c>
      <c r="K7" s="29">
        <v>33255.68</v>
      </c>
      <c r="L7" s="29">
        <v>33255.68</v>
      </c>
      <c r="M7" s="29">
        <v>33255.68</v>
      </c>
      <c r="N7" s="29">
        <f>SUM(B7:M7)</f>
        <v>424009.92</v>
      </c>
    </row>
    <row r="8" spans="1:14" ht="44.25" customHeight="1">
      <c r="A8" s="34" t="s">
        <v>35</v>
      </c>
      <c r="B8" s="29"/>
      <c r="C8" s="54"/>
      <c r="D8" s="29">
        <v>6488.88</v>
      </c>
      <c r="E8" s="29"/>
      <c r="F8" s="29"/>
      <c r="G8" s="29"/>
      <c r="H8" s="29"/>
      <c r="I8" s="29"/>
      <c r="J8" s="29"/>
      <c r="K8" s="29"/>
      <c r="L8" s="29"/>
      <c r="M8" s="29"/>
      <c r="N8" s="29">
        <f>SUM(B8:M8)</f>
        <v>6488.88</v>
      </c>
    </row>
    <row r="9" spans="1:14" ht="36" customHeight="1">
      <c r="A9" s="35" t="s">
        <v>20</v>
      </c>
      <c r="B9" s="28">
        <f>B10+B11+B12+B13</f>
        <v>15376.03</v>
      </c>
      <c r="C9" s="52">
        <f t="shared" ref="C9:M9" si="2">C10+C11+C12+C13</f>
        <v>15696.89</v>
      </c>
      <c r="D9" s="28">
        <f t="shared" si="2"/>
        <v>27444.03</v>
      </c>
      <c r="E9" s="28">
        <f t="shared" si="2"/>
        <v>11839.5</v>
      </c>
      <c r="F9" s="28">
        <f t="shared" si="2"/>
        <v>9150.56</v>
      </c>
      <c r="G9" s="52">
        <f>G10+G11+G12+G13</f>
        <v>16570.830000000002</v>
      </c>
      <c r="H9" s="28">
        <f t="shared" si="2"/>
        <v>4143.43</v>
      </c>
      <c r="I9" s="28">
        <f t="shared" si="2"/>
        <v>10404.720000000001</v>
      </c>
      <c r="J9" s="28">
        <f t="shared" si="2"/>
        <v>23272.5</v>
      </c>
      <c r="K9" s="28">
        <f t="shared" si="2"/>
        <v>10546.800000000001</v>
      </c>
      <c r="L9" s="28">
        <f t="shared" si="2"/>
        <v>26113.980000000003</v>
      </c>
      <c r="M9" s="28">
        <f t="shared" si="2"/>
        <v>44557.279999999999</v>
      </c>
      <c r="N9" s="28">
        <f t="shared" si="1"/>
        <v>215116.55</v>
      </c>
    </row>
    <row r="10" spans="1:14" ht="40.5" customHeight="1">
      <c r="A10" s="34" t="s">
        <v>21</v>
      </c>
      <c r="B10" s="29">
        <v>2377.39</v>
      </c>
      <c r="C10" s="54">
        <v>2004.24</v>
      </c>
      <c r="D10" s="29"/>
      <c r="E10" s="29">
        <v>3439.29</v>
      </c>
      <c r="F10" s="29">
        <v>3753.37</v>
      </c>
      <c r="G10" s="29">
        <v>4196.3599999999997</v>
      </c>
      <c r="H10" s="29"/>
      <c r="I10" s="29">
        <v>3585.01</v>
      </c>
      <c r="J10" s="29">
        <v>2365.31</v>
      </c>
      <c r="K10" s="29">
        <v>6260.93</v>
      </c>
      <c r="L10" s="29">
        <v>17400.060000000001</v>
      </c>
      <c r="M10" s="29">
        <v>30054.03</v>
      </c>
      <c r="N10" s="29">
        <f t="shared" si="1"/>
        <v>75435.990000000005</v>
      </c>
    </row>
    <row r="11" spans="1:14" ht="45.75" customHeight="1">
      <c r="A11" s="34" t="s">
        <v>22</v>
      </c>
      <c r="B11" s="30">
        <v>3955.14</v>
      </c>
      <c r="C11" s="54">
        <v>3091.74</v>
      </c>
      <c r="D11" s="29">
        <v>8075.34</v>
      </c>
      <c r="E11" s="29">
        <v>2227.6799999999998</v>
      </c>
      <c r="F11" s="29"/>
      <c r="G11" s="29">
        <v>7767.84</v>
      </c>
      <c r="H11" s="29"/>
      <c r="I11" s="29">
        <v>782.1</v>
      </c>
      <c r="J11" s="29">
        <v>1845.29</v>
      </c>
      <c r="K11" s="29"/>
      <c r="L11" s="29">
        <v>1564.2</v>
      </c>
      <c r="M11" s="29">
        <v>7142.49</v>
      </c>
      <c r="N11" s="28">
        <f t="shared" si="1"/>
        <v>36451.82</v>
      </c>
    </row>
    <row r="12" spans="1:14" ht="45.75" customHeight="1">
      <c r="A12" s="43" t="s">
        <v>38</v>
      </c>
      <c r="B12" s="53">
        <v>580.54999999999995</v>
      </c>
      <c r="C12" s="54">
        <v>2314.06</v>
      </c>
      <c r="D12" s="54">
        <v>15225.26</v>
      </c>
      <c r="E12" s="54">
        <v>2370.94</v>
      </c>
      <c r="F12" s="54">
        <v>1595.6</v>
      </c>
      <c r="G12" s="54">
        <v>2016.99</v>
      </c>
      <c r="H12" s="54"/>
      <c r="I12" s="54">
        <v>1200.1600000000001</v>
      </c>
      <c r="J12" s="54">
        <v>15436.39</v>
      </c>
      <c r="K12" s="54">
        <v>1178.3</v>
      </c>
      <c r="L12" s="54">
        <v>758.48</v>
      </c>
      <c r="M12" s="54">
        <v>1891.44</v>
      </c>
      <c r="N12" s="52">
        <f t="shared" si="1"/>
        <v>44568.170000000006</v>
      </c>
    </row>
    <row r="13" spans="1:14" ht="21.75" customHeight="1">
      <c r="A13" s="34" t="s">
        <v>23</v>
      </c>
      <c r="B13" s="29">
        <v>8462.9500000000007</v>
      </c>
      <c r="C13" s="54">
        <v>8286.85</v>
      </c>
      <c r="D13" s="29">
        <v>4143.43</v>
      </c>
      <c r="E13" s="29">
        <v>3801.59</v>
      </c>
      <c r="F13" s="29">
        <v>3801.59</v>
      </c>
      <c r="G13" s="29">
        <v>2589.64</v>
      </c>
      <c r="H13" s="29">
        <v>4143.43</v>
      </c>
      <c r="I13" s="29">
        <v>4837.45</v>
      </c>
      <c r="J13" s="29">
        <v>3625.51</v>
      </c>
      <c r="K13" s="29">
        <v>3107.57</v>
      </c>
      <c r="L13" s="29">
        <v>6391.24</v>
      </c>
      <c r="M13" s="29">
        <v>5469.32</v>
      </c>
      <c r="N13" s="29">
        <f t="shared" si="1"/>
        <v>58660.57</v>
      </c>
    </row>
    <row r="14" spans="1:14" ht="23.25" customHeight="1">
      <c r="A14" s="35" t="s">
        <v>24</v>
      </c>
      <c r="B14" s="28">
        <f>B15+B16+B17</f>
        <v>16184.82</v>
      </c>
      <c r="C14" s="52">
        <f t="shared" ref="C14:N14" si="3">C15+C16+C17</f>
        <v>21075.7</v>
      </c>
      <c r="D14" s="28">
        <f t="shared" si="3"/>
        <v>313248.78999999998</v>
      </c>
      <c r="E14" s="28">
        <f t="shared" si="3"/>
        <v>475371.77</v>
      </c>
      <c r="F14" s="28">
        <f t="shared" si="3"/>
        <v>678003.25</v>
      </c>
      <c r="G14" s="28">
        <f>G15+G16+G17</f>
        <v>561249.23</v>
      </c>
      <c r="H14" s="28">
        <f t="shared" si="3"/>
        <v>377355.16</v>
      </c>
      <c r="I14" s="28">
        <f t="shared" si="3"/>
        <v>182935.37</v>
      </c>
      <c r="J14" s="28">
        <f t="shared" si="3"/>
        <v>33113.86</v>
      </c>
      <c r="K14" s="28">
        <f t="shared" si="3"/>
        <v>0</v>
      </c>
      <c r="L14" s="28">
        <f t="shared" si="3"/>
        <v>9194.89</v>
      </c>
      <c r="M14" s="28">
        <f t="shared" si="3"/>
        <v>35500</v>
      </c>
      <c r="N14" s="28">
        <f t="shared" si="3"/>
        <v>2703232.8400000003</v>
      </c>
    </row>
    <row r="15" spans="1:14" ht="42" customHeight="1">
      <c r="A15" s="34" t="s">
        <v>25</v>
      </c>
      <c r="B15" s="29">
        <v>2029.97</v>
      </c>
      <c r="C15" s="54">
        <v>21075.7</v>
      </c>
      <c r="D15" s="29">
        <v>313248.78999999998</v>
      </c>
      <c r="E15" s="29">
        <v>475371.77</v>
      </c>
      <c r="F15" s="29">
        <v>678003.25</v>
      </c>
      <c r="G15" s="29">
        <v>561249.23</v>
      </c>
      <c r="H15" s="29">
        <v>377355.16</v>
      </c>
      <c r="I15" s="29">
        <v>182935.37</v>
      </c>
      <c r="J15" s="29">
        <v>33113.86</v>
      </c>
      <c r="K15" s="29"/>
      <c r="L15" s="29">
        <v>9194.89</v>
      </c>
      <c r="M15" s="29"/>
      <c r="N15" s="29">
        <f t="shared" si="1"/>
        <v>2653577.9900000002</v>
      </c>
    </row>
    <row r="16" spans="1:14" ht="40.5" customHeight="1">
      <c r="A16" s="34" t="s">
        <v>26</v>
      </c>
      <c r="B16" s="29">
        <v>14154.85</v>
      </c>
      <c r="C16" s="54"/>
      <c r="D16" s="29"/>
      <c r="E16" s="29"/>
      <c r="F16" s="29"/>
      <c r="G16" s="29"/>
      <c r="H16" s="29"/>
      <c r="I16" s="29"/>
      <c r="J16" s="29"/>
      <c r="K16" s="29"/>
      <c r="L16" s="29"/>
      <c r="M16" s="29">
        <v>35500</v>
      </c>
      <c r="N16" s="29">
        <f t="shared" si="1"/>
        <v>49654.85</v>
      </c>
    </row>
    <row r="17" spans="1:14" ht="40.5" customHeight="1">
      <c r="A17" s="43" t="s">
        <v>34</v>
      </c>
      <c r="B17" s="29"/>
      <c r="C17" s="54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>
        <f t="shared" si="1"/>
        <v>0</v>
      </c>
    </row>
    <row r="18" spans="1:14" ht="40.5" customHeight="1">
      <c r="A18" s="49" t="s">
        <v>53</v>
      </c>
      <c r="B18" s="29"/>
      <c r="C18" s="54"/>
      <c r="D18" s="29"/>
      <c r="E18" s="29"/>
      <c r="F18" s="29"/>
      <c r="G18" s="29">
        <v>865.5</v>
      </c>
      <c r="H18" s="29">
        <v>9673.81</v>
      </c>
      <c r="I18" s="29"/>
      <c r="J18" s="29"/>
      <c r="K18" s="29"/>
      <c r="L18" s="29"/>
      <c r="M18" s="29"/>
      <c r="N18" s="28">
        <f t="shared" si="1"/>
        <v>10539.31</v>
      </c>
    </row>
    <row r="19" spans="1:14" ht="40.5" customHeight="1">
      <c r="A19" s="35" t="s">
        <v>55</v>
      </c>
      <c r="B19" s="52">
        <f>B20+B21+B22</f>
        <v>12077.380000000001</v>
      </c>
      <c r="C19" s="52">
        <f t="shared" ref="C19:M19" si="4">C20+C21+C22</f>
        <v>11710.199999999999</v>
      </c>
      <c r="D19" s="28">
        <f t="shared" si="4"/>
        <v>5964.7099999999991</v>
      </c>
      <c r="E19" s="28">
        <f t="shared" si="4"/>
        <v>16447.68</v>
      </c>
      <c r="F19" s="28">
        <f t="shared" si="4"/>
        <v>23947.949999999997</v>
      </c>
      <c r="G19" s="28">
        <f>G20+G21+G22</f>
        <v>6917.4999999999991</v>
      </c>
      <c r="H19" s="28">
        <f t="shared" si="4"/>
        <v>29888.78</v>
      </c>
      <c r="I19" s="28">
        <f t="shared" si="4"/>
        <v>11744.779999999999</v>
      </c>
      <c r="J19" s="28">
        <f t="shared" si="4"/>
        <v>-6206.02</v>
      </c>
      <c r="K19" s="28">
        <f t="shared" si="4"/>
        <v>31698.379999999997</v>
      </c>
      <c r="L19" s="28">
        <f t="shared" si="4"/>
        <v>11020.58</v>
      </c>
      <c r="M19" s="28">
        <f t="shared" si="4"/>
        <v>-4008.8199999999997</v>
      </c>
      <c r="N19" s="28">
        <f t="shared" ref="N19" si="5">N20+N21+N22</f>
        <v>151203.1</v>
      </c>
    </row>
    <row r="20" spans="1:14" ht="40.5" customHeight="1">
      <c r="A20" s="34" t="s">
        <v>56</v>
      </c>
      <c r="B20" s="29">
        <v>4434.71</v>
      </c>
      <c r="C20" s="54">
        <v>5090.3999999999996</v>
      </c>
      <c r="D20" s="29">
        <v>6239.38</v>
      </c>
      <c r="E20" s="29">
        <v>6607.82</v>
      </c>
      <c r="F20" s="29">
        <v>6607.82</v>
      </c>
      <c r="G20" s="29">
        <v>4011.72</v>
      </c>
      <c r="H20" s="29">
        <v>4890</v>
      </c>
      <c r="I20" s="29">
        <v>4890</v>
      </c>
      <c r="J20" s="29">
        <v>1968</v>
      </c>
      <c r="K20" s="29">
        <v>2130</v>
      </c>
      <c r="L20" s="29">
        <v>3225</v>
      </c>
      <c r="M20" s="29">
        <v>4770</v>
      </c>
      <c r="N20" s="29">
        <f t="shared" ref="N20:N23" si="6">SUM(B20:M20)</f>
        <v>54864.85</v>
      </c>
    </row>
    <row r="21" spans="1:14" ht="40.5" customHeight="1">
      <c r="A21" s="34" t="s">
        <v>57</v>
      </c>
      <c r="B21" s="29">
        <v>3511.58</v>
      </c>
      <c r="C21" s="54">
        <v>3511.58</v>
      </c>
      <c r="D21" s="29">
        <v>3511.58</v>
      </c>
      <c r="E21" s="29">
        <v>3511.58</v>
      </c>
      <c r="F21" s="29">
        <v>3511.58</v>
      </c>
      <c r="G21" s="29">
        <v>3511.58</v>
      </c>
      <c r="H21" s="29">
        <v>3511.58</v>
      </c>
      <c r="I21" s="29">
        <v>3511.58</v>
      </c>
      <c r="J21" s="29">
        <v>3511.58</v>
      </c>
      <c r="K21" s="29">
        <v>3511.58</v>
      </c>
      <c r="L21" s="29">
        <v>3511.58</v>
      </c>
      <c r="M21" s="29">
        <v>3511.58</v>
      </c>
      <c r="N21" s="29">
        <f t="shared" si="6"/>
        <v>42138.960000000014</v>
      </c>
    </row>
    <row r="22" spans="1:14" ht="40.5" customHeight="1">
      <c r="A22" s="43" t="s">
        <v>58</v>
      </c>
      <c r="B22" s="29">
        <v>4131.09</v>
      </c>
      <c r="C22" s="54">
        <v>3108.22</v>
      </c>
      <c r="D22" s="29">
        <v>-3786.25</v>
      </c>
      <c r="E22" s="29">
        <v>6328.28</v>
      </c>
      <c r="F22" s="29">
        <v>13828.55</v>
      </c>
      <c r="G22" s="29">
        <v>-605.79999999999995</v>
      </c>
      <c r="H22" s="29">
        <v>21487.200000000001</v>
      </c>
      <c r="I22" s="29">
        <v>3343.2</v>
      </c>
      <c r="J22" s="29">
        <v>-11685.6</v>
      </c>
      <c r="K22" s="29">
        <v>26056.799999999999</v>
      </c>
      <c r="L22" s="29">
        <v>4284</v>
      </c>
      <c r="M22" s="29">
        <v>-12290.4</v>
      </c>
      <c r="N22" s="29">
        <f t="shared" si="6"/>
        <v>54199.29</v>
      </c>
    </row>
    <row r="23" spans="1:14" ht="40.5" customHeight="1">
      <c r="A23" s="49" t="s">
        <v>59</v>
      </c>
      <c r="B23" s="28">
        <v>17908.13</v>
      </c>
      <c r="C23" s="52">
        <v>17908.13</v>
      </c>
      <c r="D23" s="28">
        <v>17908.13</v>
      </c>
      <c r="E23" s="28">
        <v>17908.13</v>
      </c>
      <c r="F23" s="28">
        <v>17908.13</v>
      </c>
      <c r="G23" s="28">
        <v>17908.13</v>
      </c>
      <c r="H23" s="28"/>
      <c r="I23" s="28"/>
      <c r="J23" s="28"/>
      <c r="K23" s="28"/>
      <c r="L23" s="28"/>
      <c r="M23" s="28"/>
      <c r="N23" s="28">
        <f t="shared" si="6"/>
        <v>107448.78000000001</v>
      </c>
    </row>
    <row r="24" spans="1:14" ht="39.75" customHeight="1">
      <c r="A24" s="35" t="s">
        <v>60</v>
      </c>
      <c r="B24" s="28">
        <v>40026.910000000003</v>
      </c>
      <c r="C24" s="52">
        <v>40026.910000000003</v>
      </c>
      <c r="D24" s="28">
        <v>40026.910000000003</v>
      </c>
      <c r="E24" s="28">
        <v>40026.910000000003</v>
      </c>
      <c r="F24" s="28">
        <v>40026.910000000003</v>
      </c>
      <c r="G24" s="28">
        <v>40026.910000000003</v>
      </c>
      <c r="H24" s="28">
        <v>40026.910000000003</v>
      </c>
      <c r="I24" s="28">
        <v>39971.85</v>
      </c>
      <c r="J24" s="28">
        <v>39971.85</v>
      </c>
      <c r="K24" s="28">
        <v>39971.86</v>
      </c>
      <c r="L24" s="28">
        <v>39971.86</v>
      </c>
      <c r="M24" s="28">
        <v>39971.86</v>
      </c>
      <c r="N24" s="28">
        <f t="shared" si="1"/>
        <v>480047.64999999991</v>
      </c>
    </row>
    <row r="25" spans="1:14" ht="22.5" customHeight="1">
      <c r="A25" s="35" t="s">
        <v>27</v>
      </c>
      <c r="B25" s="52">
        <f t="shared" ref="B25:M25" si="7">B4+B9+B14+B24+B18+B19+B23</f>
        <v>178665.87000000002</v>
      </c>
      <c r="C25" s="52">
        <f t="shared" si="7"/>
        <v>184100.47000000003</v>
      </c>
      <c r="D25" s="28">
        <f t="shared" si="7"/>
        <v>490961.28000000009</v>
      </c>
      <c r="E25" s="28">
        <f t="shared" si="7"/>
        <v>638812.09000000008</v>
      </c>
      <c r="F25" s="52">
        <f t="shared" si="7"/>
        <v>845278.29</v>
      </c>
      <c r="G25" s="52">
        <f>G4+G9+G14+G24+G18+G19+G23</f>
        <v>716098.16</v>
      </c>
      <c r="H25" s="52">
        <f>H4+H9+H14+H24+H18+H19+H23</f>
        <v>533648.14999999991</v>
      </c>
      <c r="I25" s="28">
        <f t="shared" si="7"/>
        <v>317616.78000000003</v>
      </c>
      <c r="J25" s="52">
        <f t="shared" si="7"/>
        <v>159286.12</v>
      </c>
      <c r="K25" s="52">
        <f t="shared" si="7"/>
        <v>151350.97</v>
      </c>
      <c r="L25" s="52">
        <f t="shared" si="7"/>
        <v>155435.24</v>
      </c>
      <c r="M25" s="52">
        <f t="shared" si="7"/>
        <v>185154.25</v>
      </c>
      <c r="N25" s="28">
        <f>N4+N9+N14+N24+N18+N19+N23</f>
        <v>4556407.67</v>
      </c>
    </row>
    <row r="26" spans="1:14" ht="15.75">
      <c r="A26" s="87" t="s">
        <v>63</v>
      </c>
      <c r="B26" s="87"/>
      <c r="C26" s="87"/>
      <c r="D26" s="36"/>
      <c r="E26" s="36"/>
      <c r="F26" s="36"/>
      <c r="G26" s="36"/>
      <c r="H26" s="36"/>
      <c r="I26" s="36"/>
      <c r="J26" s="36"/>
      <c r="K26" s="36"/>
      <c r="L26" s="88" t="s">
        <v>31</v>
      </c>
      <c r="M26" s="88"/>
      <c r="N26" s="88"/>
    </row>
    <row r="27" spans="1:14" ht="15.75">
      <c r="A27" s="37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</row>
    <row r="28" spans="1:14" ht="15.75">
      <c r="A28" s="87" t="s">
        <v>29</v>
      </c>
      <c r="B28" s="87"/>
      <c r="C28" s="87"/>
      <c r="D28" s="36"/>
      <c r="E28" s="36"/>
      <c r="F28" s="36"/>
      <c r="G28" s="36"/>
      <c r="H28" s="36"/>
      <c r="I28" s="36"/>
      <c r="J28" s="36"/>
      <c r="K28" s="36"/>
      <c r="L28" s="88" t="s">
        <v>37</v>
      </c>
      <c r="M28" s="88"/>
      <c r="N28" s="88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4"/>
  <sheetViews>
    <sheetView workbookViewId="0">
      <selection activeCell="C18" sqref="C18:C19"/>
    </sheetView>
  </sheetViews>
  <sheetFormatPr defaultRowHeight="15"/>
  <cols>
    <col min="1" max="1" width="4" customWidth="1"/>
    <col min="2" max="2" width="5.7109375" customWidth="1"/>
    <col min="3" max="3" width="45.7109375" customWidth="1"/>
    <col min="4" max="4" width="10.140625" bestFit="1" customWidth="1"/>
    <col min="5" max="5" width="19.140625" customWidth="1"/>
  </cols>
  <sheetData>
    <row r="1" spans="1:5" ht="15.75">
      <c r="B1" s="50" t="s">
        <v>41</v>
      </c>
      <c r="C1" s="51" t="s">
        <v>54</v>
      </c>
    </row>
    <row r="2" spans="1:5">
      <c r="C2" t="s">
        <v>51</v>
      </c>
    </row>
    <row r="3" spans="1:5">
      <c r="B3" t="s">
        <v>42</v>
      </c>
    </row>
    <row r="4" spans="1:5">
      <c r="A4" s="45" t="s">
        <v>43</v>
      </c>
      <c r="B4" s="45" t="s">
        <v>43</v>
      </c>
      <c r="C4" s="45"/>
      <c r="D4" s="45" t="s">
        <v>44</v>
      </c>
      <c r="E4" s="45" t="s">
        <v>45</v>
      </c>
    </row>
    <row r="5" spans="1:5">
      <c r="A5" s="46" t="s">
        <v>46</v>
      </c>
      <c r="B5" s="46" t="s">
        <v>47</v>
      </c>
      <c r="C5" s="46" t="s">
        <v>48</v>
      </c>
      <c r="D5" s="46" t="s">
        <v>49</v>
      </c>
      <c r="E5" s="46" t="s">
        <v>50</v>
      </c>
    </row>
    <row r="6" spans="1:5">
      <c r="A6" s="15">
        <v>1</v>
      </c>
      <c r="B6" s="15"/>
      <c r="C6" s="15"/>
      <c r="D6" s="47"/>
      <c r="E6" s="15"/>
    </row>
    <row r="7" spans="1:5">
      <c r="A7" s="15">
        <v>2</v>
      </c>
      <c r="B7" s="15"/>
      <c r="C7" s="15"/>
      <c r="D7" s="47"/>
      <c r="E7" s="15"/>
    </row>
    <row r="8" spans="1:5">
      <c r="A8" s="15">
        <v>3</v>
      </c>
      <c r="B8" s="15"/>
      <c r="C8" s="15"/>
      <c r="D8" s="47"/>
      <c r="E8" s="15"/>
    </row>
    <row r="9" spans="1:5">
      <c r="A9" s="15">
        <v>4</v>
      </c>
      <c r="B9" s="15"/>
      <c r="C9" s="15"/>
      <c r="D9" s="47"/>
      <c r="E9" s="15"/>
    </row>
    <row r="10" spans="1:5">
      <c r="A10" s="15">
        <v>5</v>
      </c>
      <c r="B10" s="15"/>
      <c r="C10" s="15"/>
      <c r="D10" s="47"/>
      <c r="E10" s="15"/>
    </row>
    <row r="11" spans="1:5">
      <c r="A11" s="15">
        <v>6</v>
      </c>
      <c r="B11" s="15"/>
      <c r="C11" s="15"/>
      <c r="D11" s="47"/>
      <c r="E11" s="15"/>
    </row>
    <row r="12" spans="1:5">
      <c r="A12" s="15">
        <v>7</v>
      </c>
      <c r="B12" s="15"/>
      <c r="C12" s="15"/>
      <c r="D12" s="47"/>
      <c r="E12" s="15"/>
    </row>
    <row r="13" spans="1:5">
      <c r="A13" s="15">
        <v>8</v>
      </c>
      <c r="B13" s="15"/>
      <c r="C13" s="15"/>
      <c r="D13" s="47"/>
      <c r="E13" s="15"/>
    </row>
    <row r="14" spans="1:5">
      <c r="A14" s="15">
        <v>9</v>
      </c>
      <c r="B14" s="15"/>
      <c r="C14" s="15"/>
      <c r="D14" s="47"/>
      <c r="E14" s="15"/>
    </row>
    <row r="15" spans="1:5">
      <c r="A15" s="15">
        <v>10</v>
      </c>
      <c r="B15" s="15"/>
      <c r="C15" s="15"/>
      <c r="D15" s="47"/>
      <c r="E15" s="15"/>
    </row>
    <row r="16" spans="1:5">
      <c r="A16" s="15"/>
      <c r="B16" s="15"/>
      <c r="C16" s="15"/>
      <c r="D16" s="47"/>
      <c r="E16" s="15"/>
    </row>
    <row r="17" spans="1:5">
      <c r="A17" s="15">
        <v>11</v>
      </c>
      <c r="B17" s="15"/>
      <c r="C17" s="15"/>
      <c r="D17" s="47"/>
      <c r="E17" s="15"/>
    </row>
    <row r="18" spans="1:5">
      <c r="A18" s="15">
        <v>12</v>
      </c>
      <c r="B18" s="15"/>
      <c r="C18" s="15"/>
      <c r="D18" s="15"/>
      <c r="E18" s="15"/>
    </row>
    <row r="19" spans="1:5">
      <c r="A19" s="15">
        <v>13</v>
      </c>
      <c r="B19" s="15"/>
      <c r="C19" s="15"/>
      <c r="D19" s="47"/>
      <c r="E19" s="15"/>
    </row>
    <row r="20" spans="1:5">
      <c r="A20" s="15">
        <v>14</v>
      </c>
      <c r="B20" s="15"/>
      <c r="C20" s="15"/>
      <c r="D20" s="47"/>
      <c r="E20" s="15"/>
    </row>
    <row r="21" spans="1:5">
      <c r="A21" s="15">
        <v>15</v>
      </c>
      <c r="B21" s="15"/>
      <c r="C21" s="15"/>
      <c r="D21" s="47"/>
      <c r="E21" s="15"/>
    </row>
    <row r="22" spans="1:5">
      <c r="A22" s="15">
        <v>16</v>
      </c>
      <c r="B22" s="15"/>
      <c r="C22" s="15"/>
      <c r="D22" s="47"/>
      <c r="E22" s="15"/>
    </row>
    <row r="23" spans="1:5">
      <c r="A23" s="15">
        <v>17</v>
      </c>
      <c r="B23" s="15"/>
      <c r="C23" s="15"/>
      <c r="D23" s="47"/>
      <c r="E23" s="15"/>
    </row>
    <row r="24" spans="1:5">
      <c r="A24" s="15">
        <v>18</v>
      </c>
      <c r="B24" s="15"/>
      <c r="C24" s="15"/>
      <c r="D24" s="47"/>
      <c r="E24" s="15"/>
    </row>
    <row r="25" spans="1:5">
      <c r="A25" s="15">
        <v>18</v>
      </c>
      <c r="B25" s="15"/>
      <c r="C25" s="15"/>
      <c r="D25" s="47"/>
      <c r="E25" s="15"/>
    </row>
    <row r="26" spans="1:5">
      <c r="A26" s="15">
        <v>19</v>
      </c>
      <c r="B26" s="15"/>
      <c r="C26" s="15"/>
      <c r="D26" s="47"/>
      <c r="E26" s="15"/>
    </row>
    <row r="27" spans="1:5">
      <c r="A27" s="15">
        <v>20</v>
      </c>
      <c r="B27" s="15"/>
      <c r="C27" s="15"/>
      <c r="D27" s="47"/>
      <c r="E27" s="15"/>
    </row>
    <row r="28" spans="1:5">
      <c r="A28" s="15">
        <v>21</v>
      </c>
      <c r="B28" s="15"/>
      <c r="C28" s="15"/>
      <c r="D28" s="47"/>
      <c r="E28" s="15"/>
    </row>
    <row r="29" spans="1:5">
      <c r="A29" s="15">
        <v>22</v>
      </c>
      <c r="B29" s="15"/>
      <c r="C29" s="15"/>
      <c r="D29" s="47"/>
      <c r="E29" s="15"/>
    </row>
    <row r="30" spans="1:5">
      <c r="A30" s="15">
        <v>23</v>
      </c>
      <c r="B30" s="15"/>
      <c r="C30" s="15"/>
      <c r="D30" s="47"/>
      <c r="E30" s="15"/>
    </row>
    <row r="31" spans="1:5">
      <c r="A31" s="15">
        <v>24</v>
      </c>
      <c r="B31" s="15"/>
      <c r="C31" s="15"/>
      <c r="D31" s="47"/>
      <c r="E31" s="15"/>
    </row>
    <row r="32" spans="1:5">
      <c r="A32" s="15">
        <v>25</v>
      </c>
      <c r="B32" s="15"/>
      <c r="C32" s="15"/>
      <c r="D32" s="47"/>
      <c r="E32" s="15"/>
    </row>
    <row r="33" spans="1:5">
      <c r="A33" s="15">
        <v>26</v>
      </c>
      <c r="B33" s="15"/>
      <c r="C33" s="15"/>
      <c r="D33" s="47"/>
      <c r="E33" s="15"/>
    </row>
    <row r="34" spans="1:5">
      <c r="A34" s="15">
        <v>27</v>
      </c>
      <c r="B34" s="15"/>
      <c r="C34" s="15"/>
      <c r="D34" s="47"/>
      <c r="E34" s="15"/>
    </row>
    <row r="35" spans="1:5">
      <c r="A35" s="15">
        <v>28</v>
      </c>
      <c r="B35" s="15"/>
      <c r="C35" s="15"/>
      <c r="D35" s="47"/>
      <c r="E35" s="15"/>
    </row>
    <row r="36" spans="1:5">
      <c r="A36" s="15">
        <v>29</v>
      </c>
      <c r="B36" s="15"/>
      <c r="C36" s="15"/>
      <c r="D36" s="47"/>
      <c r="E36" s="15"/>
    </row>
    <row r="37" spans="1:5">
      <c r="A37" s="15"/>
      <c r="B37" s="15"/>
      <c r="C37" s="15"/>
      <c r="D37" s="47"/>
      <c r="E37" s="15"/>
    </row>
    <row r="38" spans="1:5">
      <c r="A38" s="15"/>
      <c r="B38" s="15"/>
      <c r="C38" s="15"/>
      <c r="D38" s="47"/>
      <c r="E38" s="15"/>
    </row>
    <row r="39" spans="1:5">
      <c r="A39" s="15"/>
      <c r="B39" s="15"/>
      <c r="C39" s="15"/>
      <c r="D39" s="47"/>
      <c r="E39" s="15"/>
    </row>
    <row r="40" spans="1:5">
      <c r="A40" s="15"/>
      <c r="B40" s="15"/>
      <c r="C40" s="15"/>
      <c r="D40" s="47"/>
      <c r="E40" s="15"/>
    </row>
    <row r="41" spans="1:5">
      <c r="A41" s="15"/>
      <c r="B41" s="15"/>
      <c r="C41" s="15"/>
      <c r="D41" s="47"/>
      <c r="E41" s="15"/>
    </row>
    <row r="42" spans="1:5">
      <c r="A42" s="15"/>
      <c r="B42" s="15"/>
      <c r="C42" s="15"/>
      <c r="D42" s="47"/>
      <c r="E42" s="15"/>
    </row>
    <row r="43" spans="1:5">
      <c r="D43" s="48"/>
    </row>
    <row r="44" spans="1:5">
      <c r="D44" s="48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6"/>
  <sheetViews>
    <sheetView tabSelected="1" workbookViewId="0">
      <selection activeCell="B17" sqref="B17:B35"/>
    </sheetView>
  </sheetViews>
  <sheetFormatPr defaultRowHeight="15"/>
  <cols>
    <col min="1" max="1" width="4.7109375" customWidth="1"/>
    <col min="2" max="2" width="55" customWidth="1"/>
    <col min="3" max="3" width="10.42578125" customWidth="1"/>
    <col min="4" max="4" width="11.28515625" customWidth="1"/>
  </cols>
  <sheetData>
    <row r="1" spans="1:4" ht="15.75">
      <c r="A1" s="1"/>
      <c r="B1" s="85" t="s">
        <v>65</v>
      </c>
      <c r="C1" s="85"/>
      <c r="D1" s="85"/>
    </row>
    <row r="2" spans="1:4" ht="15.75">
      <c r="A2" s="6"/>
      <c r="B2" s="84" t="s">
        <v>33</v>
      </c>
      <c r="C2" s="84"/>
      <c r="D2" s="84"/>
    </row>
    <row r="3" spans="1:4" ht="15.75">
      <c r="A3" s="6"/>
      <c r="B3" s="85" t="s">
        <v>52</v>
      </c>
      <c r="C3" s="85"/>
      <c r="D3" s="85"/>
    </row>
    <row r="4" spans="1:4" ht="26.25">
      <c r="A4" s="8"/>
      <c r="B4" s="9" t="s">
        <v>0</v>
      </c>
      <c r="C4" s="8" t="s">
        <v>1</v>
      </c>
      <c r="D4" s="9" t="s">
        <v>28</v>
      </c>
    </row>
    <row r="5" spans="1:4">
      <c r="A5" s="55"/>
      <c r="B5" s="56" t="s">
        <v>11</v>
      </c>
      <c r="C5" s="56"/>
      <c r="D5" s="55"/>
    </row>
    <row r="6" spans="1:4" ht="30">
      <c r="A6" s="55">
        <v>1</v>
      </c>
      <c r="B6" s="55" t="s">
        <v>119</v>
      </c>
      <c r="C6" s="55">
        <v>565.54999999999995</v>
      </c>
      <c r="D6" s="56">
        <v>865.55</v>
      </c>
    </row>
    <row r="7" spans="1:4">
      <c r="A7" s="55"/>
      <c r="B7" s="56" t="s">
        <v>12</v>
      </c>
      <c r="C7" s="55"/>
      <c r="D7" s="55"/>
    </row>
    <row r="8" spans="1:4">
      <c r="A8" s="55">
        <v>1</v>
      </c>
      <c r="B8" s="55" t="s">
        <v>123</v>
      </c>
      <c r="C8" s="55">
        <v>2424.3000000000002</v>
      </c>
      <c r="D8" s="56"/>
    </row>
    <row r="9" spans="1:4">
      <c r="A9" s="61">
        <v>2</v>
      </c>
      <c r="B9" s="55" t="s">
        <v>124</v>
      </c>
      <c r="C9" s="57">
        <v>968.02</v>
      </c>
      <c r="D9" s="61"/>
    </row>
    <row r="10" spans="1:4">
      <c r="A10" s="57">
        <v>3</v>
      </c>
      <c r="B10" s="55" t="s">
        <v>125</v>
      </c>
      <c r="C10" s="57">
        <v>4654.24</v>
      </c>
      <c r="D10" s="61"/>
    </row>
    <row r="11" spans="1:4" ht="30">
      <c r="A11" s="57">
        <v>4</v>
      </c>
      <c r="B11" s="55" t="s">
        <v>126</v>
      </c>
      <c r="C11" s="57">
        <v>1627.25</v>
      </c>
      <c r="D11" s="61"/>
    </row>
    <row r="12" spans="1:4">
      <c r="A12" s="57"/>
      <c r="B12" s="55" t="s">
        <v>70</v>
      </c>
      <c r="C12" s="57">
        <f>SUM(C8:C11)</f>
        <v>9673.81</v>
      </c>
      <c r="D12" s="61">
        <f>D6+C12</f>
        <v>10539.359999999999</v>
      </c>
    </row>
    <row r="13" spans="1:4">
      <c r="A13" s="57"/>
      <c r="B13" s="56"/>
      <c r="C13" s="61"/>
      <c r="D13" s="61"/>
    </row>
    <row r="14" spans="1:4">
      <c r="A14" s="57"/>
      <c r="B14" s="55"/>
      <c r="C14" s="57"/>
      <c r="D14" s="61"/>
    </row>
    <row r="15" spans="1:4">
      <c r="A15" s="57"/>
      <c r="B15" s="55"/>
      <c r="C15" s="57"/>
      <c r="D15" s="57"/>
    </row>
    <row r="16" spans="1:4">
      <c r="A16" s="57"/>
      <c r="B16" s="55"/>
      <c r="C16" s="57"/>
      <c r="D16" s="57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PC03</cp:lastModifiedBy>
  <cp:lastPrinted>2020-02-25T12:25:53Z</cp:lastPrinted>
  <dcterms:created xsi:type="dcterms:W3CDTF">2011-07-25T05:21:17Z</dcterms:created>
  <dcterms:modified xsi:type="dcterms:W3CDTF">2020-02-25T12:26:38Z</dcterms:modified>
</cp:coreProperties>
</file>