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Лиц. счет. Св. расчет" sheetId="5" r:id="rId6"/>
    <sheet name="ТР инж.об." sheetId="4" r:id="rId7"/>
    <sheet name="Заявления жителей" sheetId="8" r:id="rId8"/>
    <sheet name="Дополн.работы" sheetId="9" r:id="rId9"/>
  </sheets>
  <calcPr calcId="124519"/>
</workbook>
</file>

<file path=xl/calcChain.xml><?xml version="1.0" encoding="utf-8"?>
<calcChain xmlns="http://schemas.openxmlformats.org/spreadsheetml/2006/main">
  <c r="D69" i="6"/>
  <c r="C69"/>
  <c r="D35" i="1"/>
  <c r="C35"/>
  <c r="C37" i="2"/>
  <c r="M14" i="5"/>
  <c r="N20"/>
  <c r="D30" i="1"/>
  <c r="C30"/>
  <c r="C32" i="2"/>
  <c r="D16" i="9"/>
  <c r="C16"/>
  <c r="D60" i="6"/>
  <c r="C60"/>
  <c r="D23" i="1"/>
  <c r="C23"/>
  <c r="D27" i="4"/>
  <c r="C27"/>
  <c r="D54" i="6"/>
  <c r="C54"/>
  <c r="D17" i="1"/>
  <c r="D22" i="4"/>
  <c r="D49" i="6"/>
  <c r="C49"/>
  <c r="D15" i="1"/>
  <c r="C15"/>
  <c r="H25" i="5"/>
  <c r="H9"/>
  <c r="D12" i="9"/>
  <c r="C12"/>
  <c r="G9" i="5"/>
  <c r="F25"/>
  <c r="G25"/>
  <c r="C8" i="9"/>
  <c r="D44" i="6"/>
  <c r="C44"/>
  <c r="D11" i="1"/>
  <c r="C11"/>
  <c r="D39" i="6"/>
  <c r="C39"/>
  <c r="D20" i="4"/>
  <c r="D24" i="6"/>
  <c r="D35"/>
  <c r="C35"/>
  <c r="D18" i="4"/>
  <c r="C24" i="6"/>
  <c r="D14" i="5"/>
  <c r="C24" i="2"/>
  <c r="D16" i="4"/>
  <c r="C16"/>
  <c r="D20" i="6"/>
  <c r="C15" i="2"/>
  <c r="D15" s="1"/>
  <c r="C12" i="4"/>
  <c r="D12" s="1"/>
  <c r="C12" i="6"/>
  <c r="C8" i="2"/>
  <c r="C8" i="4"/>
  <c r="L14" i="5"/>
  <c r="K14"/>
  <c r="J14"/>
  <c r="I14"/>
  <c r="H14"/>
  <c r="G14"/>
  <c r="F14"/>
  <c r="E14"/>
  <c r="N23"/>
  <c r="N22"/>
  <c r="N21"/>
  <c r="M19"/>
  <c r="L19"/>
  <c r="K19"/>
  <c r="J19"/>
  <c r="I19"/>
  <c r="H19"/>
  <c r="G19"/>
  <c r="F19"/>
  <c r="E19"/>
  <c r="D19"/>
  <c r="C19"/>
  <c r="B19"/>
  <c r="N18"/>
  <c r="N17"/>
  <c r="N8"/>
  <c r="N12"/>
  <c r="C14"/>
  <c r="M9"/>
  <c r="L9"/>
  <c r="K9"/>
  <c r="J9"/>
  <c r="I9"/>
  <c r="F9"/>
  <c r="E9"/>
  <c r="D9"/>
  <c r="C9"/>
  <c r="M4"/>
  <c r="L4"/>
  <c r="K4"/>
  <c r="J4"/>
  <c r="I4"/>
  <c r="H4"/>
  <c r="G4"/>
  <c r="F4"/>
  <c r="E4"/>
  <c r="D4"/>
  <c r="C4"/>
  <c r="B4"/>
  <c r="B14"/>
  <c r="B9"/>
  <c r="D24" i="2" l="1"/>
  <c r="D26" s="1"/>
  <c r="D28" s="1"/>
  <c r="D32" s="1"/>
  <c r="D37" s="1"/>
  <c r="B25" i="5"/>
  <c r="L25"/>
  <c r="K25"/>
  <c r="M25"/>
  <c r="J25"/>
  <c r="I25"/>
  <c r="E25"/>
  <c r="D25"/>
  <c r="C25"/>
  <c r="N19"/>
  <c r="D38" i="3"/>
  <c r="D43" s="1"/>
  <c r="D45" s="1"/>
  <c r="D47" s="1"/>
  <c r="N7" i="5"/>
  <c r="N24"/>
  <c r="N13"/>
  <c r="N6"/>
  <c r="N5"/>
  <c r="N4" l="1"/>
  <c r="N11" l="1"/>
  <c r="N10"/>
  <c r="N15" l="1"/>
  <c r="N16"/>
  <c r="N14" l="1"/>
  <c r="N9"/>
  <c r="N25" l="1"/>
</calcChain>
</file>

<file path=xl/sharedStrings.xml><?xml version="1.0" encoding="utf-8"?>
<sst xmlns="http://schemas.openxmlformats.org/spreadsheetml/2006/main" count="261" uniqueCount="161">
  <si>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</si>
  <si>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</si>
  <si>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</si>
  <si>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</si>
  <si>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</si>
  <si>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</si>
  <si>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</si>
  <si>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</si>
  <si>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</si>
  <si>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</si>
  <si>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</si>
  <si>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</si>
  <si>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</si>
  <si>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</si>
  <si>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</si>
  <si>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</si>
  <si>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</si>
  <si>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</si>
  <si>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</si>
  <si>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</si>
  <si>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</si>
  <si>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</si>
  <si>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</si>
  <si>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</si>
  <si>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</si>
  <si>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</si>
  <si>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</si>
  <si>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</si>
  <si>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</si>
  <si>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</si>
  <si>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</si>
  <si>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</si>
  <si>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</si>
  <si>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Металлургов,1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</si>
  <si>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</si>
  <si>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</si>
  <si>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</si>
  <si>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</si>
  <si>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</si>
  <si>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вывоз крупногабаритного мусора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</si>
  <si>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</si>
  <si>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</si>
  <si>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</si>
  <si>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</si>
  <si>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</si>
  <si>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</si>
  <si>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</si>
  <si>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</si>
  <si>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</si>
  <si>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1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</si>
  <si>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</si>
  <si>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</si>
  <si>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</si>
  <si>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</si>
  <si>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</si>
  <si>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</si>
  <si>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</si>
  <si>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уборка придом. территории</t>
  </si>
  <si>
    <t>6.ТБО</t>
  </si>
  <si>
    <t>7. Расходы по содержанию УК</t>
  </si>
  <si>
    <t>Сбор показаний общедомового прибора учета эл.энергии</t>
  </si>
  <si>
    <t>Директор ООО УК "Аркада"</t>
  </si>
  <si>
    <t>Лицевой счет. Сводный расчет  2019г</t>
  </si>
  <si>
    <t>Лицевой счёт  2019г</t>
  </si>
  <si>
    <t>Лицевой счёт 2019г</t>
  </si>
  <si>
    <t>Кв.№91.Ремонт стояка отопления</t>
  </si>
  <si>
    <t>Кв.№182.Замена стояка отопления</t>
  </si>
  <si>
    <t>Итого:</t>
  </si>
  <si>
    <t>Уборка снега и наледи с крыши</t>
  </si>
  <si>
    <t>Прочистка выпуска канал.стояков от куржака - 3шт.</t>
  </si>
  <si>
    <t>Кв.№87.Замена пакетного выключателя на автомат</t>
  </si>
  <si>
    <t>Подъезды №1-4,Обследование эл.освещения, включение общего автомата, замена эл.ламп</t>
  </si>
  <si>
    <t>Подъезды №10,13.Ремонт светильника, замена эл.ламп</t>
  </si>
  <si>
    <t>Под.№8.Ремонт светильника, замена эл.лампы</t>
  </si>
  <si>
    <t>Под.№13.Ремонт светильников, замена эл.ламп</t>
  </si>
  <si>
    <t>Кв.№189,192,195,198,201.Прокладка дополнительных стояков отопления согласно смете</t>
  </si>
  <si>
    <t>Кв.№173,176,179,182,185.Прокладка дополнительных стояков отопления согласно смете</t>
  </si>
  <si>
    <t>Кв.№120.Осмотр и прочистка вентиляции в квартире</t>
  </si>
  <si>
    <t>Проверка и прочистка выходов канализационных труб на крыше от куржака - 5шт</t>
  </si>
  <si>
    <t>Очистка подъездных козырьков от снега - 14шт., отогрев слива водосточных труб - 10шт.</t>
  </si>
  <si>
    <t>Отогрев и очистка сливных труб от льда - 10шт.</t>
  </si>
  <si>
    <t>Прочистка водосточного желоба на крыше от снега и льда</t>
  </si>
  <si>
    <t>Под.№2.Ремонт светильника, замена эл.лампы</t>
  </si>
  <si>
    <t>Кв.№99.Замен6а автомата в эл.щите</t>
  </si>
  <si>
    <t>Кв.№100.Замена автомата в эл.щите</t>
  </si>
  <si>
    <t>Под.№6.Ремонт светильника, замена эл.лампы</t>
  </si>
  <si>
    <t>Под.№10.Ремонт светильника, замена эл.лампы</t>
  </si>
  <si>
    <t>Подъезд №14.Подвал.Замена задвижки д150мм</t>
  </si>
  <si>
    <t>Квартиры №0117,118,119,120,121,123,124.Прокладка дополнительных стояков отопления согласно смете</t>
  </si>
  <si>
    <t>Уборка снега и наледи с крыши дома</t>
  </si>
  <si>
    <t>Очистка сливных воронок от наледи</t>
  </si>
  <si>
    <t>Ремонт козырька над входом в подъезд</t>
  </si>
  <si>
    <t>Квартира №196.Прочистка вентиляции</t>
  </si>
  <si>
    <t>Квартира №119.Ремонт натяжного потолка</t>
  </si>
  <si>
    <t>Уборка снега с крыши</t>
  </si>
  <si>
    <t>Подъезд №8.Ремонт светильника: замена м/схемы, замена эл.лампы</t>
  </si>
  <si>
    <t>Квартиры №№157,161,164,167,170.Установка дополнительных стояков отопления</t>
  </si>
  <si>
    <t>Подъезды № 8,9.Ремонт крыльца</t>
  </si>
  <si>
    <t>Подъезды №13-14.Установка хомута на центральном трубопроводе отопления</t>
  </si>
  <si>
    <t>Подъезд №12.Ремонт светильника: замена м/схемы и эл.лампы</t>
  </si>
  <si>
    <t>Подъезд №3. Ремонт эл.щита, замена эл.лампы в тамбуре</t>
  </si>
  <si>
    <t>Подъезд №8.Ремонт светильника: замена м/схемы и эл.лампы</t>
  </si>
  <si>
    <t>Подъезд №9.Замена эл.лампы в тамбуре</t>
  </si>
  <si>
    <t>Подъезд №5.Ремонт патрона в тамбуре, замена эл.лампы</t>
  </si>
  <si>
    <t>Подъезд №11. Ремонт светильника: замена м/схемы и эл.лампы</t>
  </si>
  <si>
    <t>Подъезд №3. Ремонт светильника: замена м/схемы и эл.лампы</t>
  </si>
  <si>
    <t>Подъезд №5. Ремонт светильников: замена м/схемы и эл.лампы</t>
  </si>
  <si>
    <t>Подъезд №1. Ремонт светильника: замена м/схемы и эл.лампы</t>
  </si>
  <si>
    <t>Кв.№188,193,196,199,190.Установка дополнительных стояков отопления</t>
  </si>
  <si>
    <t>Под.№5,6,7,8.Включение общего автомата на эл.счетчики</t>
  </si>
  <si>
    <t>Под.№2.Ремонт светильника в тамбуре</t>
  </si>
  <si>
    <t>Подвал.Замена участка трубы ГВС</t>
  </si>
  <si>
    <t>Подвал.Замена участка трубопровода отопления</t>
  </si>
  <si>
    <t>Подъезды ППР эл.щитов</t>
  </si>
  <si>
    <t>Переоформление документов о присоединении к эл.сетям</t>
  </si>
  <si>
    <t>Придомовая территория.Окраска контейнеров</t>
  </si>
  <si>
    <t>Скашивание травы</t>
  </si>
  <si>
    <t>Подъезд №6.Ремонтные работы на 5 этаже</t>
  </si>
  <si>
    <t>Скашивание травы у под.№7-14</t>
  </si>
  <si>
    <t>Материалы выделены жителям для ремонта детской площадки</t>
  </si>
  <si>
    <t>Под.№7,8,9,10.Ремонт крылец</t>
  </si>
  <si>
    <t>Подвал.Замена тройника на ГВС</t>
  </si>
  <si>
    <t>Квартира №41.Прочистка канализационного стояка</t>
  </si>
  <si>
    <t>Под.№1,2,3,4.Выявление короткого замыкания</t>
  </si>
  <si>
    <t>Под.№1.Ремонт освещения</t>
  </si>
  <si>
    <t>Под.№8.Замена эл.лампы в тамбуре</t>
  </si>
  <si>
    <t>Запуск системы отопления</t>
  </si>
  <si>
    <t>Под.№7.Ремонт светильников, замена эл.ламп</t>
  </si>
  <si>
    <t>Под.№2.Ремонт светильников, замена эл.ламп</t>
  </si>
  <si>
    <t>Под.№8.Ремонт светильников, замена эл.ламп</t>
  </si>
  <si>
    <t>Замена задвижки на трубопроводе отопления</t>
  </si>
  <si>
    <t>Кв.№161.Замена стояков отопления</t>
  </si>
  <si>
    <t>Подвал.Ремонт канализации 8-9 подъездов</t>
  </si>
  <si>
    <t>Подвал.Ремонт канализации под.№1</t>
  </si>
  <si>
    <t>Осмотр подвала с целью выявления утечек</t>
  </si>
  <si>
    <t>Подвал.Установка хомута на трубопроводе</t>
  </si>
  <si>
    <t>Квартира №87.Развоздушивание полотенцесушителя</t>
  </si>
  <si>
    <t>Развоздушивание системы отопления</t>
  </si>
  <si>
    <t>Под.№6.Замена м/схемы и эл.лампы</t>
  </si>
  <si>
    <t>Под.№13.Замена м/схемы и эл.ламп</t>
  </si>
  <si>
    <t>Под.№8.Замена м/схемы и эл.лампы</t>
  </si>
  <si>
    <t>Придомовая территория.Установка скамейки</t>
  </si>
  <si>
    <t>Стоимость скамейки - 1шт.</t>
  </si>
  <si>
    <t>Закрытие подвальных окон</t>
  </si>
  <si>
    <t>Снятие сливов с подъездных козырьков</t>
  </si>
  <si>
    <t>Прочистка и отогрев выпуска канализ.труб 10шт.</t>
  </si>
  <si>
    <t>Прочистка и отогрев выпуска канализ.труб 15шт.</t>
  </si>
  <si>
    <t>Запуск подъездного отопления</t>
  </si>
  <si>
    <t>Квартира №160.Замена участка трубы на стояке ГВС</t>
  </si>
  <si>
    <t>Квартира №83.Изготовление и установка хомутов д25мм</t>
  </si>
  <si>
    <t>Очистка козырьков от снега</t>
  </si>
  <si>
    <t>Прочистка и отогрев водосточных труб 10шт.</t>
  </si>
  <si>
    <t>Уборка снега с крыши дома</t>
  </si>
  <si>
    <t>Прочистка и отогрев канализационных труб 15шт</t>
  </si>
  <si>
    <t>Прочистка и отогрев канализационных труб 20шт</t>
  </si>
  <si>
    <t>Квартира №90.Изготовление и установка хомута</t>
  </si>
  <si>
    <t>Под.№5.Ремонт светильника, замена эл.ламп</t>
  </si>
  <si>
    <t>Под.№3.Ремонт светильников, замена эл.ламп</t>
  </si>
  <si>
    <t>Под.№9.Ремонт светильника, замена эл.лампы</t>
  </si>
  <si>
    <t>Под.№3.Замена эл.лампы в тамбуре</t>
  </si>
  <si>
    <t>Под.№12.Ремонт светильников, замена эл.ламп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</si>
</sst>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7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8" fillId="0" borderId="7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8" xfId="0" applyFont="1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opLeftCell="A4" workbookViewId="0">
      <selection activeCell="E40" sqref="E39:E4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8" t="s">
        <v>63</v>
      </c>
      <c r="C1" s="88"/>
      <c r="D1" s="88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7" t="s">
        <v>4</v>
      </c>
      <c r="C3" s="87"/>
      <c r="D3" s="87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56"/>
      <c r="B5" s="3" t="s">
        <v>9</v>
      </c>
      <c r="C5" s="56"/>
      <c r="D5" s="57"/>
      <c r="E5" s="6"/>
      <c r="F5" s="1"/>
    </row>
    <row r="6" spans="1:8" ht="30">
      <c r="A6" s="56"/>
      <c r="B6" s="56" t="s">
        <v>98</v>
      </c>
      <c r="C6" s="56">
        <v>294.66000000000003</v>
      </c>
      <c r="D6" s="57">
        <v>294.66000000000003</v>
      </c>
      <c r="E6" s="6"/>
      <c r="F6" s="1"/>
    </row>
    <row r="7" spans="1:8">
      <c r="A7" s="56"/>
      <c r="B7" s="57" t="s">
        <v>11</v>
      </c>
      <c r="C7" s="56"/>
      <c r="D7" s="57"/>
      <c r="E7" s="6"/>
      <c r="F7" s="1"/>
    </row>
    <row r="8" spans="1:8">
      <c r="A8" s="56">
        <v>1</v>
      </c>
      <c r="B8" s="56" t="s">
        <v>111</v>
      </c>
      <c r="C8" s="56">
        <v>1196.67</v>
      </c>
      <c r="D8" s="56"/>
      <c r="E8" s="6"/>
      <c r="F8" s="1"/>
    </row>
    <row r="9" spans="1:8">
      <c r="A9" s="56">
        <v>2</v>
      </c>
      <c r="B9" s="56" t="s">
        <v>112</v>
      </c>
      <c r="C9" s="56">
        <v>2201.7199999999998</v>
      </c>
      <c r="D9" s="57"/>
      <c r="E9" s="6"/>
      <c r="F9" s="1"/>
    </row>
    <row r="10" spans="1:8">
      <c r="A10" s="56">
        <v>3</v>
      </c>
      <c r="B10" s="56" t="s">
        <v>111</v>
      </c>
      <c r="C10" s="56">
        <v>1786.27</v>
      </c>
      <c r="D10" s="56"/>
      <c r="E10" s="6"/>
      <c r="F10" s="1"/>
    </row>
    <row r="11" spans="1:8">
      <c r="A11" s="56"/>
      <c r="B11" s="56" t="s">
        <v>67</v>
      </c>
      <c r="C11" s="56">
        <f>SUM(C8:C10)</f>
        <v>5184.66</v>
      </c>
      <c r="D11" s="57">
        <f>D6+C11</f>
        <v>5479.32</v>
      </c>
      <c r="E11" s="6"/>
      <c r="F11" s="1"/>
    </row>
    <row r="12" spans="1:8" s="5" customFormat="1">
      <c r="A12" s="56"/>
      <c r="B12" s="57" t="s">
        <v>13</v>
      </c>
      <c r="C12" s="56"/>
      <c r="D12" s="57"/>
      <c r="E12" s="11"/>
      <c r="F12" s="4"/>
    </row>
    <row r="13" spans="1:8" s="5" customFormat="1">
      <c r="A13" s="56">
        <v>1</v>
      </c>
      <c r="B13" s="56" t="s">
        <v>121</v>
      </c>
      <c r="C13" s="56">
        <v>767.71</v>
      </c>
      <c r="D13" s="57"/>
      <c r="E13" s="4"/>
      <c r="F13" s="4"/>
    </row>
    <row r="14" spans="1:8" ht="30">
      <c r="A14" s="56">
        <v>2</v>
      </c>
      <c r="B14" s="56" t="s">
        <v>122</v>
      </c>
      <c r="C14" s="56">
        <v>3128.4</v>
      </c>
      <c r="D14" s="56"/>
      <c r="E14" s="1"/>
      <c r="F14" s="1"/>
    </row>
    <row r="15" spans="1:8">
      <c r="A15" s="56"/>
      <c r="B15" s="56" t="s">
        <v>67</v>
      </c>
      <c r="C15" s="56">
        <f>SUM(C13:C14)</f>
        <v>3896.11</v>
      </c>
      <c r="D15" s="57">
        <f>D11+C15</f>
        <v>9375.43</v>
      </c>
      <c r="E15" s="1"/>
      <c r="F15" s="1"/>
    </row>
    <row r="16" spans="1:8">
      <c r="A16" s="57"/>
      <c r="B16" s="57" t="s">
        <v>14</v>
      </c>
      <c r="C16" s="57"/>
      <c r="D16" s="57"/>
      <c r="E16" s="1"/>
      <c r="F16" s="1"/>
    </row>
    <row r="17" spans="1:6">
      <c r="A17" s="56">
        <v>1</v>
      </c>
      <c r="B17" s="56" t="s">
        <v>126</v>
      </c>
      <c r="C17" s="56">
        <v>1564.2</v>
      </c>
      <c r="D17" s="57">
        <f>D15+C17</f>
        <v>10939.630000000001</v>
      </c>
      <c r="E17" s="1"/>
      <c r="F17" s="1"/>
    </row>
    <row r="18" spans="1:6">
      <c r="A18" s="56"/>
      <c r="B18" s="57" t="s">
        <v>15</v>
      </c>
      <c r="C18" s="56"/>
      <c r="D18" s="56"/>
      <c r="E18" s="1"/>
      <c r="F18" s="1"/>
    </row>
    <row r="19" spans="1:6" s="5" customFormat="1">
      <c r="A19" s="56">
        <v>1</v>
      </c>
      <c r="B19" s="56" t="s">
        <v>134</v>
      </c>
      <c r="C19" s="56">
        <v>1061.43</v>
      </c>
      <c r="D19" s="57"/>
      <c r="E19" s="4"/>
      <c r="F19" s="4"/>
    </row>
    <row r="20" spans="1:6" s="5" customFormat="1">
      <c r="A20" s="56">
        <v>2</v>
      </c>
      <c r="B20" s="56" t="s">
        <v>135</v>
      </c>
      <c r="C20" s="56">
        <v>527.61</v>
      </c>
      <c r="D20" s="57"/>
      <c r="E20" s="4"/>
      <c r="F20" s="4"/>
    </row>
    <row r="21" spans="1:6" ht="30">
      <c r="A21" s="56">
        <v>3</v>
      </c>
      <c r="B21" s="56" t="s">
        <v>136</v>
      </c>
      <c r="C21" s="56">
        <v>130.35</v>
      </c>
      <c r="D21" s="57"/>
      <c r="E21" s="1"/>
      <c r="F21" s="1"/>
    </row>
    <row r="22" spans="1:6">
      <c r="A22" s="56">
        <v>4</v>
      </c>
      <c r="B22" s="56" t="s">
        <v>137</v>
      </c>
      <c r="C22" s="56">
        <v>521.4</v>
      </c>
      <c r="D22" s="57"/>
      <c r="E22" s="1"/>
      <c r="F22" s="1"/>
    </row>
    <row r="23" spans="1:6">
      <c r="A23" s="56"/>
      <c r="B23" s="56" t="s">
        <v>67</v>
      </c>
      <c r="C23" s="56">
        <f>SUM(C19:C22)</f>
        <v>2240.79</v>
      </c>
      <c r="D23" s="57">
        <f>D17+C23</f>
        <v>13180.420000000002</v>
      </c>
      <c r="E23" s="1"/>
      <c r="F23" s="1"/>
    </row>
    <row r="24" spans="1:6">
      <c r="A24" s="56"/>
      <c r="B24" s="57" t="s">
        <v>16</v>
      </c>
      <c r="C24" s="56"/>
      <c r="D24" s="57"/>
      <c r="E24" s="1"/>
      <c r="F24" s="1"/>
    </row>
    <row r="25" spans="1:6">
      <c r="A25" s="56">
        <v>1</v>
      </c>
      <c r="B25" s="63" t="s">
        <v>145</v>
      </c>
      <c r="C25" s="62">
        <v>391.05</v>
      </c>
      <c r="D25" s="57"/>
      <c r="E25" s="1"/>
      <c r="F25" s="1"/>
    </row>
    <row r="26" spans="1:6">
      <c r="A26" s="56">
        <v>2</v>
      </c>
      <c r="B26" s="63" t="s">
        <v>146</v>
      </c>
      <c r="C26" s="62">
        <v>854.55</v>
      </c>
      <c r="D26" s="57"/>
      <c r="E26" s="1"/>
      <c r="F26" s="1"/>
    </row>
    <row r="27" spans="1:6">
      <c r="A27" s="56">
        <v>3</v>
      </c>
      <c r="B27" s="56" t="s">
        <v>147</v>
      </c>
      <c r="C27" s="56">
        <v>521.4</v>
      </c>
      <c r="D27" s="56"/>
      <c r="E27" s="1"/>
      <c r="F27" s="1"/>
    </row>
    <row r="28" spans="1:6" s="5" customFormat="1" ht="30">
      <c r="A28" s="56">
        <v>4</v>
      </c>
      <c r="B28" s="56" t="s">
        <v>148</v>
      </c>
      <c r="C28" s="56">
        <v>2370.62</v>
      </c>
      <c r="D28" s="57"/>
      <c r="E28" s="4"/>
      <c r="F28" s="4"/>
    </row>
    <row r="29" spans="1:6" s="5" customFormat="1" ht="30">
      <c r="A29" s="56">
        <v>5</v>
      </c>
      <c r="B29" s="56" t="s">
        <v>149</v>
      </c>
      <c r="C29" s="56">
        <v>266.33999999999997</v>
      </c>
      <c r="D29" s="57"/>
      <c r="E29" s="4"/>
      <c r="F29" s="4"/>
    </row>
    <row r="30" spans="1:6">
      <c r="A30" s="56"/>
      <c r="B30" s="56" t="s">
        <v>67</v>
      </c>
      <c r="C30" s="56">
        <f>SUM(C25:C29)</f>
        <v>4403.96</v>
      </c>
      <c r="D30" s="57">
        <f>D23+C30</f>
        <v>17584.38</v>
      </c>
      <c r="E30" s="1"/>
      <c r="F30" s="1"/>
    </row>
    <row r="31" spans="1:6">
      <c r="A31" s="56"/>
      <c r="B31" s="57" t="s">
        <v>17</v>
      </c>
      <c r="C31" s="56"/>
      <c r="D31" s="56"/>
      <c r="E31" s="1"/>
      <c r="F31" s="1"/>
    </row>
    <row r="32" spans="1:6">
      <c r="A32" s="56">
        <v>1</v>
      </c>
      <c r="B32" s="56" t="s">
        <v>153</v>
      </c>
      <c r="C32" s="56">
        <v>584.4</v>
      </c>
      <c r="D32" s="57"/>
      <c r="E32" s="1"/>
      <c r="F32" s="1"/>
    </row>
    <row r="33" spans="1:6">
      <c r="A33" s="56">
        <v>2</v>
      </c>
      <c r="B33" s="56" t="s">
        <v>154</v>
      </c>
      <c r="C33" s="56">
        <v>866.1</v>
      </c>
      <c r="D33" s="56"/>
      <c r="E33" s="1"/>
      <c r="F33" s="1"/>
    </row>
    <row r="34" spans="1:6">
      <c r="A34" s="56">
        <v>3</v>
      </c>
      <c r="B34" s="56" t="s">
        <v>155</v>
      </c>
      <c r="C34" s="56">
        <v>266.91000000000003</v>
      </c>
      <c r="D34" s="57"/>
      <c r="E34" s="1"/>
      <c r="F34" s="1"/>
    </row>
    <row r="35" spans="1:6">
      <c r="A35" s="56"/>
      <c r="B35" s="56" t="s">
        <v>67</v>
      </c>
      <c r="C35" s="56">
        <f>SUM(C32:C34)</f>
        <v>1717.41</v>
      </c>
      <c r="D35" s="57">
        <f>D30+C35</f>
        <v>19301.79</v>
      </c>
      <c r="E35" s="1"/>
      <c r="F35" s="1"/>
    </row>
    <row r="36" spans="1:6">
      <c r="A36" s="56"/>
      <c r="B36" s="56"/>
      <c r="C36" s="56"/>
      <c r="D36" s="57"/>
      <c r="E36" s="1"/>
      <c r="F36" s="1"/>
    </row>
    <row r="37" spans="1:6">
      <c r="A37" s="56"/>
      <c r="B37" s="56"/>
      <c r="C37" s="56"/>
      <c r="D37" s="57"/>
      <c r="E37" s="1"/>
      <c r="F37" s="1"/>
    </row>
    <row r="38" spans="1:6">
      <c r="A38" s="56"/>
      <c r="B38" s="57"/>
      <c r="C38" s="56"/>
      <c r="D38" s="57"/>
      <c r="E38" s="1"/>
      <c r="F38" s="1"/>
    </row>
    <row r="39" spans="1:6">
      <c r="A39" s="56"/>
      <c r="B39" s="56"/>
      <c r="C39" s="56"/>
      <c r="D39" s="57"/>
      <c r="E39" s="1"/>
      <c r="F39" s="1"/>
    </row>
    <row r="40" spans="1:6">
      <c r="A40" s="56"/>
      <c r="B40" s="56"/>
      <c r="C40" s="56"/>
      <c r="D40" s="59"/>
      <c r="E40" s="1"/>
      <c r="F40" s="1"/>
    </row>
    <row r="41" spans="1:6">
      <c r="A41" s="60"/>
      <c r="B41" s="60"/>
      <c r="C41" s="60"/>
      <c r="D41" s="6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topLeftCell="A13" workbookViewId="0">
      <selection activeCell="N23" sqref="M22:N23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8" t="s">
        <v>63</v>
      </c>
      <c r="C1" s="88"/>
      <c r="D1" s="88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7" t="s">
        <v>8</v>
      </c>
      <c r="C3" s="87"/>
      <c r="D3" s="87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>
      <c r="A6" s="61">
        <v>1</v>
      </c>
      <c r="B6" s="56" t="s">
        <v>68</v>
      </c>
      <c r="C6" s="61">
        <v>607.54999999999995</v>
      </c>
      <c r="D6" s="61"/>
      <c r="E6" s="1"/>
      <c r="F6" s="1"/>
      <c r="G6" s="1"/>
      <c r="H6" s="1"/>
    </row>
    <row r="7" spans="1:8" s="1" customFormat="1" ht="30">
      <c r="A7" s="56">
        <v>2</v>
      </c>
      <c r="B7" s="56" t="s">
        <v>69</v>
      </c>
      <c r="C7" s="56">
        <v>311.54000000000002</v>
      </c>
      <c r="D7" s="56"/>
    </row>
    <row r="8" spans="1:8" s="4" customFormat="1">
      <c r="A8" s="56"/>
      <c r="B8" s="56" t="s">
        <v>67</v>
      </c>
      <c r="C8" s="56">
        <f>SUM(C6:C7)</f>
        <v>919.08999999999992</v>
      </c>
      <c r="D8" s="57">
        <v>919.09</v>
      </c>
      <c r="F8" s="47"/>
    </row>
    <row r="9" spans="1:8" s="4" customFormat="1">
      <c r="A9" s="56"/>
      <c r="B9" s="57" t="s">
        <v>7</v>
      </c>
      <c r="C9" s="56"/>
      <c r="D9" s="56"/>
    </row>
    <row r="10" spans="1:8" s="1" customFormat="1" ht="30">
      <c r="A10" s="56">
        <v>1</v>
      </c>
      <c r="B10" s="56" t="s">
        <v>77</v>
      </c>
      <c r="C10" s="56">
        <v>278.45999999999998</v>
      </c>
      <c r="D10" s="56"/>
    </row>
    <row r="11" spans="1:8" s="1" customFormat="1" ht="30">
      <c r="A11" s="56">
        <v>2</v>
      </c>
      <c r="B11" s="56" t="s">
        <v>78</v>
      </c>
      <c r="C11" s="56">
        <v>627.79999999999995</v>
      </c>
      <c r="D11" s="57"/>
    </row>
    <row r="12" spans="1:8" s="1" customFormat="1" ht="30">
      <c r="A12" s="56">
        <v>3</v>
      </c>
      <c r="B12" s="56" t="s">
        <v>79</v>
      </c>
      <c r="C12" s="56">
        <v>4224.1499999999996</v>
      </c>
      <c r="D12" s="56"/>
    </row>
    <row r="13" spans="1:8" s="4" customFormat="1">
      <c r="A13" s="56">
        <v>4</v>
      </c>
      <c r="B13" s="56" t="s">
        <v>80</v>
      </c>
      <c r="C13" s="56">
        <v>882.63</v>
      </c>
      <c r="D13" s="57"/>
    </row>
    <row r="14" spans="1:8" s="4" customFormat="1" ht="30">
      <c r="A14" s="56">
        <v>5</v>
      </c>
      <c r="B14" s="56" t="s">
        <v>81</v>
      </c>
      <c r="C14" s="56">
        <v>1670.76</v>
      </c>
      <c r="D14" s="57"/>
    </row>
    <row r="15" spans="1:8" s="1" customFormat="1">
      <c r="A15" s="56"/>
      <c r="B15" s="56" t="s">
        <v>67</v>
      </c>
      <c r="C15" s="56">
        <f>SUM(C10:C14)</f>
        <v>7683.8</v>
      </c>
      <c r="D15" s="57">
        <f>D8+C15</f>
        <v>8602.89</v>
      </c>
    </row>
    <row r="16" spans="1:8" s="1" customFormat="1">
      <c r="A16" s="56"/>
      <c r="B16" s="57" t="s">
        <v>3</v>
      </c>
      <c r="C16" s="56"/>
      <c r="D16" s="57"/>
    </row>
    <row r="17" spans="1:4" s="1" customFormat="1">
      <c r="A17" s="56">
        <v>1</v>
      </c>
      <c r="B17" s="56" t="s">
        <v>89</v>
      </c>
      <c r="C17" s="56">
        <v>1670.76</v>
      </c>
      <c r="D17" s="57"/>
    </row>
    <row r="18" spans="1:4" s="1" customFormat="1">
      <c r="A18" s="56">
        <v>2</v>
      </c>
      <c r="B18" s="56" t="s">
        <v>89</v>
      </c>
      <c r="C18" s="56">
        <v>5847.66</v>
      </c>
      <c r="D18" s="57"/>
    </row>
    <row r="19" spans="1:4" s="1" customFormat="1">
      <c r="A19" s="56">
        <v>3</v>
      </c>
      <c r="B19" s="56" t="s">
        <v>90</v>
      </c>
      <c r="C19" s="56">
        <v>835.38</v>
      </c>
      <c r="D19" s="57"/>
    </row>
    <row r="20" spans="1:4" s="4" customFormat="1">
      <c r="A20" s="56">
        <v>4</v>
      </c>
      <c r="B20" s="56" t="s">
        <v>91</v>
      </c>
      <c r="C20" s="56">
        <v>1253.07</v>
      </c>
      <c r="D20" s="57"/>
    </row>
    <row r="21" spans="1:4" s="1" customFormat="1">
      <c r="A21" s="56">
        <v>5</v>
      </c>
      <c r="B21" s="56" t="s">
        <v>92</v>
      </c>
      <c r="C21" s="56">
        <v>278.45999999999998</v>
      </c>
      <c r="D21" s="57"/>
    </row>
    <row r="22" spans="1:4" s="1" customFormat="1">
      <c r="A22" s="56">
        <v>6</v>
      </c>
      <c r="B22" s="56" t="s">
        <v>93</v>
      </c>
      <c r="C22" s="56">
        <v>1500</v>
      </c>
      <c r="D22" s="57"/>
    </row>
    <row r="23" spans="1:4" s="1" customFormat="1">
      <c r="A23" s="56">
        <v>7</v>
      </c>
      <c r="B23" s="56" t="s">
        <v>94</v>
      </c>
      <c r="C23" s="56">
        <v>2506.14</v>
      </c>
      <c r="D23" s="57"/>
    </row>
    <row r="24" spans="1:4" s="1" customFormat="1">
      <c r="A24" s="56"/>
      <c r="B24" s="56" t="s">
        <v>67</v>
      </c>
      <c r="C24" s="56">
        <f>SUM(C17:C23)</f>
        <v>13891.469999999998</v>
      </c>
      <c r="D24" s="57">
        <f>D15+C24</f>
        <v>22494.359999999997</v>
      </c>
    </row>
    <row r="25" spans="1:4" s="1" customFormat="1">
      <c r="A25" s="56"/>
      <c r="B25" s="57" t="s">
        <v>9</v>
      </c>
      <c r="C25" s="56"/>
      <c r="D25" s="57"/>
    </row>
    <row r="26" spans="1:4" s="1" customFormat="1">
      <c r="A26" s="56">
        <v>1</v>
      </c>
      <c r="B26" s="56" t="s">
        <v>97</v>
      </c>
      <c r="C26" s="56">
        <v>3471.01</v>
      </c>
      <c r="D26" s="57">
        <f>D24+C26</f>
        <v>25965.369999999995</v>
      </c>
    </row>
    <row r="27" spans="1:4" s="1" customFormat="1" ht="15.75" customHeight="1">
      <c r="A27" s="56"/>
      <c r="B27" s="57" t="s">
        <v>12</v>
      </c>
      <c r="C27" s="56"/>
      <c r="D27" s="57"/>
    </row>
    <row r="28" spans="1:4" s="1" customFormat="1">
      <c r="A28" s="56">
        <v>1</v>
      </c>
      <c r="B28" s="56" t="s">
        <v>117</v>
      </c>
      <c r="C28" s="56">
        <v>2520.13</v>
      </c>
      <c r="D28" s="57">
        <f>D26+C28</f>
        <v>28485.499999999996</v>
      </c>
    </row>
    <row r="29" spans="1:4" s="1" customFormat="1">
      <c r="A29" s="56"/>
      <c r="B29" s="57" t="s">
        <v>16</v>
      </c>
      <c r="C29" s="56"/>
      <c r="D29" s="57"/>
    </row>
    <row r="30" spans="1:4">
      <c r="A30" s="62">
        <v>1</v>
      </c>
      <c r="B30" s="63" t="s">
        <v>143</v>
      </c>
      <c r="C30" s="62">
        <v>1564.2</v>
      </c>
      <c r="D30" s="64"/>
    </row>
    <row r="31" spans="1:4">
      <c r="A31" s="62">
        <v>2</v>
      </c>
      <c r="B31" s="63" t="s">
        <v>144</v>
      </c>
      <c r="C31" s="62">
        <v>782.1</v>
      </c>
      <c r="D31" s="64"/>
    </row>
    <row r="32" spans="1:4">
      <c r="A32" s="62"/>
      <c r="B32" s="63" t="s">
        <v>67</v>
      </c>
      <c r="C32" s="62">
        <f>SUM(C30:C31)</f>
        <v>2346.3000000000002</v>
      </c>
      <c r="D32" s="64">
        <f>D28+C32</f>
        <v>30831.799999999996</v>
      </c>
    </row>
    <row r="33" spans="1:4">
      <c r="A33" s="62"/>
      <c r="B33" s="65" t="s">
        <v>17</v>
      </c>
      <c r="C33" s="62"/>
      <c r="D33" s="64"/>
    </row>
    <row r="34" spans="1:4">
      <c r="A34" s="62">
        <v>1</v>
      </c>
      <c r="B34" s="63" t="s">
        <v>150</v>
      </c>
      <c r="C34" s="62">
        <v>782.1</v>
      </c>
      <c r="D34" s="64"/>
    </row>
    <row r="35" spans="1:4">
      <c r="A35" s="62">
        <v>2</v>
      </c>
      <c r="B35" s="63" t="s">
        <v>151</v>
      </c>
      <c r="C35" s="62">
        <v>845.1</v>
      </c>
      <c r="D35" s="64"/>
    </row>
    <row r="36" spans="1:4">
      <c r="A36" s="62">
        <v>3</v>
      </c>
      <c r="B36" s="86" t="s">
        <v>152</v>
      </c>
      <c r="C36" s="62">
        <v>391.05</v>
      </c>
      <c r="D36" s="64"/>
    </row>
    <row r="37" spans="1:4">
      <c r="A37" s="62"/>
      <c r="B37" s="63" t="s">
        <v>67</v>
      </c>
      <c r="C37" s="62">
        <f>SUM(C34:C36)</f>
        <v>2018.25</v>
      </c>
      <c r="D37" s="64">
        <f>D32+C37</f>
        <v>32850.049999999996</v>
      </c>
    </row>
    <row r="38" spans="1:4">
      <c r="A38" s="62"/>
      <c r="B38" s="65"/>
      <c r="C38" s="62"/>
      <c r="D38" s="64"/>
    </row>
    <row r="39" spans="1:4">
      <c r="A39" s="62"/>
      <c r="B39" s="63"/>
      <c r="C39" s="62"/>
      <c r="D39" s="64"/>
    </row>
    <row r="40" spans="1:4">
      <c r="A40" s="62"/>
      <c r="B40" s="63"/>
      <c r="C40" s="62"/>
      <c r="D40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9"/>
  <sheetViews>
    <sheetView workbookViewId="0">
      <selection activeCell="D70" sqref="D70"/>
    </sheetView>
  </sheetViews>
  <sheetFormatPr defaultRowHeight="15"/>
  <cols>
    <col min="1" max="1" width="4.28515625" customWidth="1"/>
    <col min="2" max="2" width="46" customWidth="1"/>
    <col min="4" max="4" width="10.140625" customWidth="1"/>
  </cols>
  <sheetData>
    <row r="1" spans="1:4" ht="15.75">
      <c r="A1" s="1"/>
      <c r="B1" s="88" t="s">
        <v>63</v>
      </c>
      <c r="C1" s="88"/>
      <c r="D1" s="88"/>
    </row>
    <row r="2" spans="1:4" ht="15.75">
      <c r="A2" s="1"/>
      <c r="B2" s="2" t="s">
        <v>33</v>
      </c>
      <c r="C2" s="1"/>
      <c r="D2" s="1"/>
    </row>
    <row r="3" spans="1:4">
      <c r="A3" s="1"/>
      <c r="B3" s="87" t="s">
        <v>32</v>
      </c>
      <c r="C3" s="87"/>
      <c r="D3" s="87"/>
    </row>
    <row r="4" spans="1:4" ht="26.25">
      <c r="A4" s="10"/>
      <c r="B4" s="9" t="s">
        <v>0</v>
      </c>
      <c r="C4" s="8" t="s">
        <v>1</v>
      </c>
      <c r="D4" s="9" t="s">
        <v>28</v>
      </c>
    </row>
    <row r="5" spans="1:4">
      <c r="A5" s="8"/>
      <c r="B5" s="10" t="s">
        <v>2</v>
      </c>
      <c r="C5" s="8"/>
      <c r="D5" s="8"/>
    </row>
    <row r="6" spans="1:4" ht="30">
      <c r="A6" s="61">
        <v>1</v>
      </c>
      <c r="B6" s="56" t="s">
        <v>70</v>
      </c>
      <c r="C6" s="66">
        <v>624.57000000000005</v>
      </c>
      <c r="D6" s="67"/>
    </row>
    <row r="7" spans="1:4" ht="30">
      <c r="A7" s="61">
        <v>2</v>
      </c>
      <c r="B7" s="56" t="s">
        <v>71</v>
      </c>
      <c r="C7" s="66">
        <v>453.13</v>
      </c>
      <c r="D7" s="67"/>
    </row>
    <row r="8" spans="1:4" ht="30">
      <c r="A8" s="61">
        <v>3</v>
      </c>
      <c r="B8" s="56" t="s">
        <v>72</v>
      </c>
      <c r="C8" s="66">
        <v>453.13</v>
      </c>
      <c r="D8" s="67"/>
    </row>
    <row r="9" spans="1:4">
      <c r="A9" s="56">
        <v>4</v>
      </c>
      <c r="B9" s="56" t="s">
        <v>73</v>
      </c>
      <c r="C9" s="56">
        <v>429.5</v>
      </c>
      <c r="D9" s="57"/>
    </row>
    <row r="10" spans="1:4">
      <c r="A10" s="61">
        <v>5</v>
      </c>
      <c r="B10" s="56" t="s">
        <v>74</v>
      </c>
      <c r="C10" s="66">
        <v>441.32</v>
      </c>
      <c r="D10" s="57"/>
    </row>
    <row r="11" spans="1:4" ht="30">
      <c r="A11" s="56">
        <v>6</v>
      </c>
      <c r="B11" s="56" t="s">
        <v>60</v>
      </c>
      <c r="C11" s="56">
        <v>139.22999999999999</v>
      </c>
      <c r="D11" s="57"/>
    </row>
    <row r="12" spans="1:4">
      <c r="A12" s="56"/>
      <c r="B12" s="57" t="s">
        <v>67</v>
      </c>
      <c r="C12" s="56">
        <f>SUM(C6:C11)</f>
        <v>2540.88</v>
      </c>
      <c r="D12" s="57">
        <v>2540.88</v>
      </c>
    </row>
    <row r="13" spans="1:4">
      <c r="A13" s="56"/>
      <c r="B13" s="57" t="s">
        <v>7</v>
      </c>
      <c r="C13" s="56"/>
      <c r="D13" s="56"/>
    </row>
    <row r="14" spans="1:4">
      <c r="A14" s="56">
        <v>1</v>
      </c>
      <c r="B14" s="56" t="s">
        <v>82</v>
      </c>
      <c r="C14" s="56">
        <v>429.5</v>
      </c>
      <c r="D14" s="57"/>
    </row>
    <row r="15" spans="1:4">
      <c r="A15" s="56">
        <v>2</v>
      </c>
      <c r="B15" s="56" t="s">
        <v>83</v>
      </c>
      <c r="C15" s="56">
        <v>362.28</v>
      </c>
      <c r="D15" s="57"/>
    </row>
    <row r="16" spans="1:4">
      <c r="A16" s="56">
        <v>3</v>
      </c>
      <c r="B16" s="56" t="s">
        <v>84</v>
      </c>
      <c r="C16" s="56">
        <v>388.72</v>
      </c>
      <c r="D16" s="56"/>
    </row>
    <row r="17" spans="1:4">
      <c r="A17" s="56">
        <v>4</v>
      </c>
      <c r="B17" s="56" t="s">
        <v>85</v>
      </c>
      <c r="C17" s="56">
        <v>1083.46</v>
      </c>
      <c r="D17" s="57"/>
    </row>
    <row r="18" spans="1:4" ht="30">
      <c r="A18" s="56">
        <v>5</v>
      </c>
      <c r="B18" s="56" t="s">
        <v>60</v>
      </c>
      <c r="C18" s="56">
        <v>139.22999999999999</v>
      </c>
      <c r="D18" s="57"/>
    </row>
    <row r="19" spans="1:4">
      <c r="A19" s="56">
        <v>6</v>
      </c>
      <c r="B19" s="56" t="s">
        <v>86</v>
      </c>
      <c r="C19" s="56">
        <v>1083.46</v>
      </c>
      <c r="D19" s="57"/>
    </row>
    <row r="20" spans="1:4">
      <c r="A20" s="56"/>
      <c r="B20" s="56" t="s">
        <v>67</v>
      </c>
      <c r="C20" s="56">
        <v>3486.67</v>
      </c>
      <c r="D20" s="57">
        <f>D12+C20</f>
        <v>6027.55</v>
      </c>
    </row>
    <row r="21" spans="1:4">
      <c r="A21" s="56"/>
      <c r="B21" s="57" t="s">
        <v>3</v>
      </c>
      <c r="C21" s="56"/>
      <c r="D21" s="57"/>
    </row>
    <row r="22" spans="1:4" ht="30">
      <c r="A22" s="56">
        <v>1</v>
      </c>
      <c r="B22" s="56" t="s">
        <v>95</v>
      </c>
      <c r="C22" s="56">
        <v>665.2</v>
      </c>
      <c r="D22" s="57"/>
    </row>
    <row r="23" spans="1:4" ht="30">
      <c r="A23" s="56">
        <v>2</v>
      </c>
      <c r="B23" s="56" t="s">
        <v>60</v>
      </c>
      <c r="C23" s="56">
        <v>139.22999999999999</v>
      </c>
      <c r="D23" s="57"/>
    </row>
    <row r="24" spans="1:4">
      <c r="A24" s="56"/>
      <c r="B24" s="56" t="s">
        <v>67</v>
      </c>
      <c r="C24" s="56">
        <f>SUM(C22:C23)</f>
        <v>804.43000000000006</v>
      </c>
      <c r="D24" s="57">
        <f>D20+C24</f>
        <v>6831.9800000000005</v>
      </c>
    </row>
    <row r="25" spans="1:4">
      <c r="A25" s="56"/>
      <c r="B25" s="57" t="s">
        <v>9</v>
      </c>
      <c r="C25" s="56"/>
      <c r="D25" s="57"/>
    </row>
    <row r="26" spans="1:4" ht="30">
      <c r="A26" s="56">
        <v>1</v>
      </c>
      <c r="B26" s="56" t="s">
        <v>99</v>
      </c>
      <c r="C26" s="56">
        <v>665.2</v>
      </c>
      <c r="D26" s="57"/>
    </row>
    <row r="27" spans="1:4" ht="30">
      <c r="A27" s="56">
        <v>2</v>
      </c>
      <c r="B27" s="56" t="s">
        <v>100</v>
      </c>
      <c r="C27" s="56">
        <v>428.94</v>
      </c>
      <c r="D27" s="57"/>
    </row>
    <row r="28" spans="1:4" ht="30">
      <c r="A28" s="62">
        <v>3</v>
      </c>
      <c r="B28" s="56" t="s">
        <v>101</v>
      </c>
      <c r="C28" s="62">
        <v>665.2</v>
      </c>
      <c r="D28" s="64"/>
    </row>
    <row r="29" spans="1:4">
      <c r="A29" s="62">
        <v>4</v>
      </c>
      <c r="B29" s="63" t="s">
        <v>102</v>
      </c>
      <c r="C29" s="62">
        <v>150.47999999999999</v>
      </c>
      <c r="D29" s="62"/>
    </row>
    <row r="30" spans="1:4" ht="30">
      <c r="A30" s="62">
        <v>5</v>
      </c>
      <c r="B30" s="56" t="s">
        <v>103</v>
      </c>
      <c r="C30" s="56">
        <v>289.70999999999998</v>
      </c>
      <c r="D30" s="64"/>
    </row>
    <row r="31" spans="1:4" ht="30">
      <c r="A31" s="62">
        <v>6</v>
      </c>
      <c r="B31" s="56" t="s">
        <v>104</v>
      </c>
      <c r="C31" s="62">
        <v>665.2</v>
      </c>
      <c r="D31" s="64"/>
    </row>
    <row r="32" spans="1:4" ht="30">
      <c r="A32" s="62">
        <v>7</v>
      </c>
      <c r="B32" s="56" t="s">
        <v>105</v>
      </c>
      <c r="C32" s="62">
        <v>1082.8900000000001</v>
      </c>
      <c r="D32" s="64"/>
    </row>
    <row r="33" spans="1:4" ht="30">
      <c r="A33" s="62">
        <v>8</v>
      </c>
      <c r="B33" s="56" t="s">
        <v>106</v>
      </c>
      <c r="C33" s="62">
        <v>1577.92</v>
      </c>
      <c r="D33" s="62"/>
    </row>
    <row r="34" spans="1:4" ht="30">
      <c r="A34" s="62">
        <v>9</v>
      </c>
      <c r="B34" s="56" t="s">
        <v>107</v>
      </c>
      <c r="C34" s="62">
        <v>1082.8900000000001</v>
      </c>
      <c r="D34" s="62"/>
    </row>
    <row r="35" spans="1:4">
      <c r="A35" s="62"/>
      <c r="B35" s="56" t="s">
        <v>67</v>
      </c>
      <c r="C35" s="62">
        <f>SUM(C26:C34)</f>
        <v>6608.4300000000012</v>
      </c>
      <c r="D35" s="64">
        <f>D24+C35</f>
        <v>13440.410000000002</v>
      </c>
    </row>
    <row r="36" spans="1:4">
      <c r="A36" s="62"/>
      <c r="B36" s="57" t="s">
        <v>10</v>
      </c>
      <c r="C36" s="56"/>
      <c r="D36" s="62"/>
    </row>
    <row r="37" spans="1:4" ht="30">
      <c r="A37" s="62">
        <v>1</v>
      </c>
      <c r="B37" s="63" t="s">
        <v>109</v>
      </c>
      <c r="C37" s="62">
        <v>279.20999999999998</v>
      </c>
      <c r="D37" s="64"/>
    </row>
    <row r="38" spans="1:4">
      <c r="A38" s="62">
        <v>2</v>
      </c>
      <c r="B38" s="63" t="s">
        <v>110</v>
      </c>
      <c r="C38" s="62">
        <v>837.63</v>
      </c>
      <c r="D38" s="64"/>
    </row>
    <row r="39" spans="1:4">
      <c r="A39" s="62"/>
      <c r="B39" s="56" t="s">
        <v>67</v>
      </c>
      <c r="C39" s="62">
        <f>SUM(C37:C38)</f>
        <v>1116.8399999999999</v>
      </c>
      <c r="D39" s="64">
        <f>D35+C39</f>
        <v>14557.250000000002</v>
      </c>
    </row>
    <row r="40" spans="1:4">
      <c r="A40" s="62"/>
      <c r="B40" s="57" t="s">
        <v>11</v>
      </c>
      <c r="C40" s="62"/>
      <c r="D40" s="64"/>
    </row>
    <row r="41" spans="1:4">
      <c r="A41" s="62">
        <v>1</v>
      </c>
      <c r="B41" s="56" t="s">
        <v>113</v>
      </c>
      <c r="C41" s="62">
        <v>6159.35</v>
      </c>
      <c r="D41" s="64"/>
    </row>
    <row r="42" spans="1:4">
      <c r="A42" s="62">
        <v>2</v>
      </c>
      <c r="B42" s="56" t="s">
        <v>113</v>
      </c>
      <c r="C42" s="62">
        <v>622.91</v>
      </c>
      <c r="D42" s="64"/>
    </row>
    <row r="43" spans="1:4" ht="30">
      <c r="A43" s="62">
        <v>3</v>
      </c>
      <c r="B43" s="56" t="s">
        <v>114</v>
      </c>
      <c r="C43" s="62">
        <v>1000</v>
      </c>
      <c r="D43" s="64"/>
    </row>
    <row r="44" spans="1:4">
      <c r="A44" s="62"/>
      <c r="B44" s="56" t="s">
        <v>67</v>
      </c>
      <c r="C44" s="56">
        <f>SUM(C41:C43)</f>
        <v>7782.26</v>
      </c>
      <c r="D44" s="64">
        <f>D39+C44</f>
        <v>22339.510000000002</v>
      </c>
    </row>
    <row r="45" spans="1:4">
      <c r="A45" s="62"/>
      <c r="B45" s="65" t="s">
        <v>13</v>
      </c>
      <c r="C45" s="62"/>
      <c r="D45" s="64"/>
    </row>
    <row r="46" spans="1:4">
      <c r="A46" s="62">
        <v>1</v>
      </c>
      <c r="B46" s="63" t="s">
        <v>123</v>
      </c>
      <c r="C46" s="62">
        <v>521.4</v>
      </c>
      <c r="D46" s="64"/>
    </row>
    <row r="47" spans="1:4">
      <c r="A47" s="62">
        <v>2</v>
      </c>
      <c r="B47" s="56" t="s">
        <v>124</v>
      </c>
      <c r="C47" s="62">
        <v>1481.27</v>
      </c>
      <c r="D47" s="64"/>
    </row>
    <row r="48" spans="1:4">
      <c r="A48" s="62">
        <v>3</v>
      </c>
      <c r="B48" s="56" t="s">
        <v>125</v>
      </c>
      <c r="C48" s="56">
        <v>141.28</v>
      </c>
      <c r="D48" s="64"/>
    </row>
    <row r="49" spans="1:4">
      <c r="A49" s="62"/>
      <c r="B49" s="65" t="s">
        <v>67</v>
      </c>
      <c r="C49" s="62">
        <f>SUM(C46:C48)</f>
        <v>2143.9500000000003</v>
      </c>
      <c r="D49" s="64">
        <f>D44+C49</f>
        <v>24483.460000000003</v>
      </c>
    </row>
    <row r="50" spans="1:4">
      <c r="A50" s="62"/>
      <c r="B50" s="65" t="s">
        <v>14</v>
      </c>
      <c r="C50" s="62"/>
      <c r="D50" s="64"/>
    </row>
    <row r="51" spans="1:4">
      <c r="A51" s="62">
        <v>1</v>
      </c>
      <c r="B51" s="63" t="s">
        <v>127</v>
      </c>
      <c r="C51" s="62">
        <v>411.81</v>
      </c>
      <c r="D51" s="64"/>
    </row>
    <row r="52" spans="1:4">
      <c r="A52" s="62">
        <v>2</v>
      </c>
      <c r="B52" s="63" t="s">
        <v>128</v>
      </c>
      <c r="C52" s="56">
        <v>401.43</v>
      </c>
      <c r="D52" s="64"/>
    </row>
    <row r="53" spans="1:4">
      <c r="A53" s="62">
        <v>3</v>
      </c>
      <c r="B53" s="63" t="s">
        <v>129</v>
      </c>
      <c r="C53" s="62">
        <v>753.91</v>
      </c>
      <c r="D53" s="64"/>
    </row>
    <row r="54" spans="1:4">
      <c r="A54" s="62"/>
      <c r="B54" s="65" t="s">
        <v>67</v>
      </c>
      <c r="C54" s="62">
        <f>SUM(C51:C53)</f>
        <v>1567.15</v>
      </c>
      <c r="D54" s="64">
        <f>D49+C54</f>
        <v>26050.610000000004</v>
      </c>
    </row>
    <row r="55" spans="1:4">
      <c r="A55" s="62"/>
      <c r="B55" s="57" t="s">
        <v>15</v>
      </c>
      <c r="C55" s="62"/>
      <c r="D55" s="62"/>
    </row>
    <row r="56" spans="1:4">
      <c r="A56" s="62">
        <v>1</v>
      </c>
      <c r="B56" s="63" t="s">
        <v>138</v>
      </c>
      <c r="C56" s="62">
        <v>765.39</v>
      </c>
      <c r="D56" s="64"/>
    </row>
    <row r="57" spans="1:4">
      <c r="A57" s="62">
        <v>2</v>
      </c>
      <c r="B57" s="63" t="s">
        <v>139</v>
      </c>
      <c r="C57" s="56">
        <v>1117.8699999999999</v>
      </c>
      <c r="D57" s="64"/>
    </row>
    <row r="58" spans="1:4">
      <c r="A58" s="62">
        <v>3</v>
      </c>
      <c r="B58" s="63" t="s">
        <v>140</v>
      </c>
      <c r="C58" s="62">
        <v>754.46</v>
      </c>
      <c r="D58" s="64"/>
    </row>
    <row r="59" spans="1:4">
      <c r="A59" s="62">
        <v>4</v>
      </c>
      <c r="B59" s="63" t="s">
        <v>139</v>
      </c>
      <c r="C59" s="62">
        <v>1236.69</v>
      </c>
      <c r="D59" s="64"/>
    </row>
    <row r="60" spans="1:4">
      <c r="A60" s="62"/>
      <c r="B60" s="63" t="s">
        <v>67</v>
      </c>
      <c r="C60" s="62">
        <f>SUM(C56:C59)</f>
        <v>3874.41</v>
      </c>
      <c r="D60" s="64">
        <f>D54+C60</f>
        <v>29925.020000000004</v>
      </c>
    </row>
    <row r="61" spans="1:4">
      <c r="A61" s="62"/>
      <c r="B61" s="65" t="s">
        <v>17</v>
      </c>
      <c r="C61" s="62"/>
      <c r="D61" s="64"/>
    </row>
    <row r="62" spans="1:4">
      <c r="A62" s="62">
        <v>1</v>
      </c>
      <c r="B62" s="56" t="s">
        <v>86</v>
      </c>
      <c r="C62" s="62">
        <v>757.91</v>
      </c>
      <c r="D62" s="64"/>
    </row>
    <row r="63" spans="1:4">
      <c r="A63" s="62">
        <v>2</v>
      </c>
      <c r="B63" s="56" t="s">
        <v>73</v>
      </c>
      <c r="C63" s="62">
        <v>757.91</v>
      </c>
      <c r="D63" s="64"/>
    </row>
    <row r="64" spans="1:4">
      <c r="A64" s="62">
        <v>3</v>
      </c>
      <c r="B64" s="56" t="s">
        <v>156</v>
      </c>
      <c r="C64" s="62">
        <v>772.29</v>
      </c>
      <c r="D64" s="64"/>
    </row>
    <row r="65" spans="1:4">
      <c r="A65" s="62">
        <v>4</v>
      </c>
      <c r="B65" s="56" t="s">
        <v>157</v>
      </c>
      <c r="C65" s="62">
        <v>1491.62</v>
      </c>
      <c r="D65" s="64"/>
    </row>
    <row r="66" spans="1:4">
      <c r="A66" s="62">
        <v>5</v>
      </c>
      <c r="B66" s="56" t="s">
        <v>158</v>
      </c>
      <c r="C66" s="62">
        <v>757.91</v>
      </c>
      <c r="D66" s="64"/>
    </row>
    <row r="67" spans="1:4">
      <c r="A67" s="62">
        <v>6</v>
      </c>
      <c r="B67" s="63" t="s">
        <v>159</v>
      </c>
      <c r="C67" s="62">
        <v>144.72999999999999</v>
      </c>
      <c r="D67" s="62"/>
    </row>
    <row r="68" spans="1:4">
      <c r="A68" s="62">
        <v>7</v>
      </c>
      <c r="B68" s="56" t="s">
        <v>160</v>
      </c>
      <c r="C68" s="56">
        <v>1520.39</v>
      </c>
      <c r="D68" s="62"/>
    </row>
    <row r="69" spans="1:4">
      <c r="A69" s="62"/>
      <c r="B69" s="63" t="s">
        <v>67</v>
      </c>
      <c r="C69" s="62">
        <f>SUM(C62:C68)</f>
        <v>6202.7599999999993</v>
      </c>
      <c r="D69" s="64">
        <f>D60+C69</f>
        <v>36127.780000000006</v>
      </c>
    </row>
    <row r="70" spans="1:4">
      <c r="A70" s="62"/>
      <c r="B70" s="65"/>
      <c r="C70" s="62"/>
      <c r="D70" s="62"/>
    </row>
    <row r="71" spans="1:4">
      <c r="A71" s="62"/>
      <c r="B71" s="63"/>
      <c r="C71" s="62"/>
      <c r="D71" s="62"/>
    </row>
    <row r="72" spans="1:4">
      <c r="A72" s="62"/>
      <c r="B72" s="56"/>
      <c r="C72" s="62"/>
      <c r="D72" s="64"/>
    </row>
    <row r="73" spans="1:4">
      <c r="A73" s="62"/>
      <c r="B73" s="56"/>
      <c r="C73" s="56"/>
      <c r="D73" s="64"/>
    </row>
    <row r="74" spans="1:4">
      <c r="A74" s="62"/>
      <c r="B74" s="56"/>
      <c r="C74" s="62"/>
      <c r="D74" s="64"/>
    </row>
    <row r="75" spans="1:4">
      <c r="A75" s="62"/>
      <c r="B75" s="56"/>
      <c r="C75" s="62"/>
      <c r="D75" s="64"/>
    </row>
    <row r="76" spans="1:4">
      <c r="A76" s="42"/>
      <c r="B76" s="24"/>
      <c r="C76" s="42"/>
      <c r="D76" s="14"/>
    </row>
    <row r="77" spans="1:4">
      <c r="A77" s="42"/>
      <c r="B77" s="24"/>
      <c r="C77" s="42"/>
      <c r="D77" s="14"/>
    </row>
    <row r="78" spans="1:4">
      <c r="A78" s="42"/>
      <c r="B78" s="24"/>
      <c r="C78" s="42"/>
      <c r="D78" s="15"/>
    </row>
    <row r="79" spans="1:4">
      <c r="A79" s="15"/>
      <c r="B79" s="32"/>
      <c r="C79" s="14"/>
      <c r="D7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sqref="A1:D19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90" t="s">
        <v>63</v>
      </c>
      <c r="C1" s="90"/>
      <c r="D1" s="90"/>
      <c r="E1" s="7"/>
      <c r="F1" s="7"/>
      <c r="G1" s="7"/>
      <c r="H1" s="7"/>
    </row>
    <row r="2" spans="1:8" ht="21.6" customHeight="1">
      <c r="A2" s="6"/>
      <c r="B2" s="89" t="s">
        <v>33</v>
      </c>
      <c r="C2" s="89"/>
      <c r="D2" s="89"/>
      <c r="E2" s="1"/>
      <c r="F2" s="1"/>
      <c r="G2" s="1"/>
      <c r="H2" s="1"/>
    </row>
    <row r="3" spans="1:8" ht="17.25" customHeight="1">
      <c r="A3" s="6"/>
      <c r="B3" s="90" t="s">
        <v>5</v>
      </c>
      <c r="C3" s="90"/>
      <c r="D3" s="90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>
      <c r="A5" s="67"/>
      <c r="B5" s="57" t="s">
        <v>13</v>
      </c>
      <c r="C5" s="67"/>
      <c r="D5" s="67"/>
      <c r="E5" s="1"/>
      <c r="F5" s="1"/>
      <c r="G5" s="1"/>
      <c r="H5" s="1"/>
    </row>
    <row r="6" spans="1:8">
      <c r="A6" s="56">
        <v>1</v>
      </c>
      <c r="B6" s="56" t="s">
        <v>120</v>
      </c>
      <c r="C6" s="68">
        <v>18190.47</v>
      </c>
      <c r="D6" s="57">
        <v>18190.47</v>
      </c>
    </row>
    <row r="7" spans="1:8">
      <c r="A7" s="62"/>
      <c r="B7" s="62"/>
      <c r="C7" s="69"/>
      <c r="D7" s="64"/>
    </row>
    <row r="8" spans="1:8">
      <c r="A8" s="62"/>
      <c r="B8" s="56"/>
      <c r="C8" s="69"/>
      <c r="D8" s="70"/>
    </row>
    <row r="9" spans="1:8">
      <c r="A9" s="71"/>
      <c r="B9" s="72"/>
      <c r="C9" s="64"/>
      <c r="D9" s="64"/>
    </row>
    <row r="10" spans="1:8">
      <c r="A10" s="73"/>
      <c r="B10" s="80"/>
      <c r="C10" s="74"/>
      <c r="D10" s="75"/>
    </row>
    <row r="11" spans="1:8">
      <c r="A11" s="62"/>
      <c r="B11" s="56"/>
      <c r="C11" s="62"/>
      <c r="D11" s="62"/>
    </row>
    <row r="12" spans="1:8">
      <c r="A12" s="62"/>
      <c r="B12" s="56"/>
      <c r="C12" s="62"/>
      <c r="D12" s="62"/>
    </row>
    <row r="13" spans="1:8">
      <c r="A13" s="62"/>
      <c r="B13" s="64"/>
      <c r="C13" s="62"/>
      <c r="D13" s="64"/>
    </row>
    <row r="14" spans="1:8">
      <c r="A14" s="62"/>
      <c r="B14" s="57"/>
      <c r="C14" s="76"/>
      <c r="D14" s="77"/>
    </row>
    <row r="15" spans="1:8">
      <c r="A15" s="62"/>
      <c r="B15" s="62"/>
      <c r="C15" s="62"/>
      <c r="D15" s="64"/>
    </row>
    <row r="16" spans="1:8">
      <c r="A16" s="62"/>
      <c r="B16" s="58"/>
      <c r="C16" s="62"/>
      <c r="D16" s="77"/>
    </row>
    <row r="17" spans="1:4">
      <c r="A17" s="62"/>
      <c r="B17" s="62"/>
      <c r="C17" s="62"/>
      <c r="D17" s="64"/>
    </row>
    <row r="18" spans="1:4">
      <c r="A18" s="62"/>
      <c r="B18" s="64"/>
      <c r="C18" s="62"/>
      <c r="D18" s="64"/>
    </row>
    <row r="19" spans="1:4">
      <c r="A19" s="62"/>
      <c r="B19" s="62"/>
      <c r="C19" s="62"/>
      <c r="D19" s="62"/>
    </row>
    <row r="20" spans="1:4">
      <c r="A20" s="62"/>
      <c r="B20" s="63"/>
      <c r="C20" s="62"/>
      <c r="D20" s="64"/>
    </row>
    <row r="21" spans="1:4">
      <c r="A21" s="62"/>
      <c r="B21" s="56"/>
      <c r="C21" s="62"/>
      <c r="D21" s="62"/>
    </row>
    <row r="22" spans="1:4">
      <c r="A22" s="62"/>
      <c r="B22" s="78"/>
      <c r="C22" s="76"/>
      <c r="D22" s="76"/>
    </row>
    <row r="23" spans="1:4">
      <c r="A23" s="62"/>
      <c r="B23" s="65"/>
      <c r="C23" s="62"/>
      <c r="D23" s="62"/>
    </row>
    <row r="24" spans="1:4">
      <c r="A24" s="62"/>
      <c r="B24" s="56"/>
      <c r="C24" s="62"/>
      <c r="D24" s="77"/>
    </row>
    <row r="25" spans="1:4">
      <c r="A25" s="62"/>
      <c r="B25" s="78"/>
      <c r="C25" s="64"/>
      <c r="D25" s="64"/>
    </row>
    <row r="26" spans="1:4">
      <c r="A26" s="62"/>
      <c r="B26" s="63"/>
      <c r="C26" s="64"/>
      <c r="D26" s="64"/>
    </row>
    <row r="27" spans="1:4">
      <c r="A27" s="62"/>
      <c r="B27" s="65"/>
      <c r="C27" s="64"/>
      <c r="D27" s="64"/>
    </row>
    <row r="28" spans="1:4">
      <c r="A28" s="62"/>
      <c r="B28" s="63"/>
      <c r="C28" s="62"/>
      <c r="D28" s="62"/>
    </row>
    <row r="29" spans="1:4">
      <c r="A29" s="62"/>
      <c r="B29" s="63"/>
      <c r="C29" s="62"/>
      <c r="D29" s="62"/>
    </row>
    <row r="30" spans="1:4" ht="15" customHeight="1">
      <c r="A30" s="62"/>
      <c r="B30" s="63"/>
      <c r="C30" s="62"/>
      <c r="D30" s="62"/>
    </row>
    <row r="31" spans="1:4">
      <c r="A31" s="62"/>
      <c r="B31" s="63"/>
      <c r="C31" s="62"/>
      <c r="D31" s="64"/>
    </row>
    <row r="32" spans="1:4">
      <c r="A32" s="62"/>
      <c r="B32" s="63"/>
      <c r="C32" s="62"/>
      <c r="D32" s="64"/>
    </row>
    <row r="33" spans="1:4">
      <c r="A33" s="62"/>
      <c r="B33" s="63"/>
      <c r="C33" s="64"/>
      <c r="D33" s="64"/>
    </row>
    <row r="34" spans="1:4">
      <c r="A34" s="62"/>
      <c r="B34" s="63"/>
      <c r="C34" s="62"/>
      <c r="D34" s="64"/>
    </row>
    <row r="35" spans="1:4">
      <c r="A35" s="62"/>
      <c r="B35" s="63"/>
      <c r="C35" s="64"/>
      <c r="D35" s="64"/>
    </row>
    <row r="36" spans="1:4">
      <c r="A36" s="62"/>
      <c r="B36" s="63"/>
      <c r="C36" s="62"/>
      <c r="D36" s="64"/>
    </row>
    <row r="37" spans="1:4">
      <c r="A37" s="62"/>
      <c r="B37" s="63"/>
      <c r="C37" s="62"/>
      <c r="D37" s="64"/>
    </row>
    <row r="38" spans="1:4">
      <c r="A38" s="62"/>
      <c r="B38" s="63"/>
      <c r="C38" s="64"/>
      <c r="D38" s="64">
        <f>D26+C38</f>
        <v>0</v>
      </c>
    </row>
    <row r="39" spans="1:4">
      <c r="A39" s="62"/>
      <c r="B39" s="65"/>
      <c r="C39" s="64"/>
      <c r="D39" s="64"/>
    </row>
    <row r="40" spans="1:4">
      <c r="A40" s="62"/>
      <c r="B40" s="78"/>
      <c r="C40" s="62"/>
      <c r="D40" s="64"/>
    </row>
    <row r="41" spans="1:4">
      <c r="A41" s="62"/>
      <c r="B41" s="78"/>
      <c r="C41" s="62"/>
      <c r="D41" s="64"/>
    </row>
    <row r="42" spans="1:4">
      <c r="A42" s="62"/>
      <c r="B42" s="78"/>
      <c r="C42" s="62"/>
      <c r="D42" s="64"/>
    </row>
    <row r="43" spans="1:4">
      <c r="A43" s="62"/>
      <c r="B43" s="78"/>
      <c r="C43" s="62"/>
      <c r="D43" s="64">
        <f>D38+C43</f>
        <v>0</v>
      </c>
    </row>
    <row r="44" spans="1:4">
      <c r="A44" s="62"/>
      <c r="B44" s="78"/>
      <c r="C44" s="62"/>
      <c r="D44" s="64"/>
    </row>
    <row r="45" spans="1:4">
      <c r="A45" s="62"/>
      <c r="B45" s="78"/>
      <c r="C45" s="62"/>
      <c r="D45" s="64">
        <f>D43+C45</f>
        <v>0</v>
      </c>
    </row>
    <row r="46" spans="1:4">
      <c r="A46" s="62"/>
      <c r="B46" s="79"/>
      <c r="C46" s="64"/>
      <c r="D46" s="60"/>
    </row>
    <row r="47" spans="1:4">
      <c r="A47" s="62"/>
      <c r="B47" s="78"/>
      <c r="C47" s="62"/>
      <c r="D47" s="64">
        <f>D45+C47</f>
        <v>0</v>
      </c>
    </row>
    <row r="48" spans="1:4">
      <c r="A48" s="62"/>
      <c r="B48" s="79"/>
      <c r="C48" s="64"/>
      <c r="D48" s="64"/>
    </row>
    <row r="49" spans="1:4">
      <c r="A49" s="62"/>
      <c r="B49" s="79"/>
      <c r="C49" s="62"/>
      <c r="D49" s="62"/>
    </row>
    <row r="50" spans="1:4">
      <c r="A50" s="62"/>
      <c r="B50" s="78"/>
      <c r="C50" s="62"/>
      <c r="D50" s="62"/>
    </row>
    <row r="51" spans="1:4">
      <c r="A51" s="15"/>
      <c r="B51" s="25"/>
      <c r="C51" s="14"/>
      <c r="D5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A5" sqref="A5:D1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90" t="s">
        <v>63</v>
      </c>
      <c r="C1" s="90"/>
      <c r="D1" s="90"/>
    </row>
    <row r="2" spans="1:4" ht="15.75">
      <c r="A2" s="6"/>
      <c r="B2" s="89" t="s">
        <v>33</v>
      </c>
      <c r="C2" s="89"/>
      <c r="D2" s="89"/>
    </row>
    <row r="3" spans="1:4" ht="15.75">
      <c r="A3" s="6"/>
      <c r="B3" s="90" t="s">
        <v>37</v>
      </c>
      <c r="C3" s="90"/>
      <c r="D3" s="90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3"/>
      <c r="C5" s="10"/>
      <c r="D5" s="10"/>
    </row>
    <row r="6" spans="1:4">
      <c r="A6" s="10"/>
      <c r="B6" s="13"/>
      <c r="C6" s="44"/>
      <c r="D6" s="10"/>
    </row>
    <row r="7" spans="1:4">
      <c r="A7" s="10"/>
      <c r="B7" s="13"/>
      <c r="C7" s="44"/>
      <c r="D7" s="10"/>
    </row>
    <row r="8" spans="1:4">
      <c r="A8" s="10"/>
      <c r="B8" s="13"/>
      <c r="C8" s="44"/>
      <c r="D8" s="10"/>
    </row>
    <row r="9" spans="1:4">
      <c r="A9" s="3"/>
      <c r="B9" s="3"/>
      <c r="C9" s="21"/>
      <c r="D9" s="3"/>
    </row>
    <row r="10" spans="1:4">
      <c r="A10" s="3"/>
      <c r="B10" s="3"/>
      <c r="C10" s="21"/>
      <c r="D10" s="3"/>
    </row>
    <row r="11" spans="1:4">
      <c r="A11" s="3"/>
      <c r="B11" s="13"/>
      <c r="C11" s="21"/>
      <c r="D11" s="3"/>
    </row>
    <row r="12" spans="1:4">
      <c r="A12" s="14"/>
      <c r="B12" s="14"/>
      <c r="C12" s="22"/>
      <c r="D12" s="14"/>
    </row>
    <row r="13" spans="1:4">
      <c r="A13" s="15"/>
      <c r="B13" s="39"/>
      <c r="C13" s="18"/>
      <c r="D13" s="19"/>
    </row>
    <row r="14" spans="1:4">
      <c r="A14" s="40"/>
      <c r="B14" s="41"/>
      <c r="C14" s="14"/>
      <c r="D14" s="14"/>
    </row>
    <row r="15" spans="1:4">
      <c r="A15" s="16"/>
      <c r="B15" s="23"/>
      <c r="C15" s="17"/>
      <c r="D15" s="20"/>
    </row>
    <row r="16" spans="1:4">
      <c r="A16" s="15"/>
      <c r="B16" s="1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43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14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13"/>
      <c r="C26" s="15"/>
      <c r="D26" s="15"/>
    </row>
    <row r="27" spans="1:4">
      <c r="A27" s="15"/>
      <c r="B27" s="14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4"/>
      <c r="C29" s="15"/>
      <c r="D29" s="15"/>
    </row>
    <row r="30" spans="1:4">
      <c r="A30" s="15"/>
      <c r="B30" s="39"/>
      <c r="C30" s="42"/>
      <c r="D30" s="14"/>
    </row>
    <row r="31" spans="1:4">
      <c r="A31" s="15"/>
      <c r="B31" s="25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25"/>
      <c r="C33" s="14"/>
      <c r="D33" s="14"/>
    </row>
    <row r="34" spans="1:4">
      <c r="A34" s="15"/>
      <c r="B34" s="25"/>
      <c r="C34" s="15"/>
      <c r="D34" s="15"/>
    </row>
    <row r="35" spans="1:4">
      <c r="A35" s="15"/>
      <c r="B35" s="33"/>
      <c r="C35" s="15"/>
      <c r="D35" s="15"/>
    </row>
    <row r="36" spans="1:4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view="pageBreakPreview" zoomScale="60" zoomScaleNormal="65" workbookViewId="0">
      <selection activeCell="M17" sqref="M16:M17"/>
    </sheetView>
  </sheetViews>
  <sheetFormatPr defaultRowHeight="15"/>
  <cols>
    <col min="1" max="1" width="27.85546875" style="1" customWidth="1"/>
    <col min="2" max="2" width="16" customWidth="1"/>
    <col min="3" max="3" width="17.140625" customWidth="1"/>
    <col min="4" max="4" width="16.855468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6.28515625" customWidth="1"/>
    <col min="10" max="10" width="15.140625" customWidth="1"/>
    <col min="11" max="11" width="15.85546875" customWidth="1"/>
    <col min="12" max="12" width="16.7109375" customWidth="1"/>
    <col min="13" max="13" width="15.28515625" customWidth="1"/>
    <col min="14" max="14" width="19.28515625" customWidth="1"/>
  </cols>
  <sheetData>
    <row r="1" spans="1:14" ht="15.7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75">
      <c r="A2" s="2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4" t="s">
        <v>2</v>
      </c>
      <c r="C3" s="34" t="s">
        <v>7</v>
      </c>
      <c r="D3" s="34" t="s">
        <v>3</v>
      </c>
      <c r="E3" s="34" t="s">
        <v>9</v>
      </c>
      <c r="F3" s="34" t="s">
        <v>10</v>
      </c>
      <c r="G3" s="34" t="s">
        <v>11</v>
      </c>
      <c r="H3" s="34" t="s">
        <v>12</v>
      </c>
      <c r="I3" s="34" t="s">
        <v>13</v>
      </c>
      <c r="J3" s="34" t="s">
        <v>14</v>
      </c>
      <c r="K3" s="34" t="s">
        <v>15</v>
      </c>
      <c r="L3" s="34" t="s">
        <v>16</v>
      </c>
      <c r="M3" s="34" t="s">
        <v>17</v>
      </c>
      <c r="N3" s="28" t="s">
        <v>18</v>
      </c>
    </row>
    <row r="4" spans="1:14" ht="39.75" customHeight="1">
      <c r="A4" s="35" t="s">
        <v>30</v>
      </c>
      <c r="B4" s="29">
        <f>B5+B6+B7+B8</f>
        <v>71820.28</v>
      </c>
      <c r="C4" s="46">
        <f t="shared" ref="C4:M4" si="0">C5+C6+C7+C8</f>
        <v>72368.670000000013</v>
      </c>
      <c r="D4" s="29">
        <f t="shared" si="0"/>
        <v>84310.790000000008</v>
      </c>
      <c r="E4" s="29">
        <f t="shared" si="0"/>
        <v>71936.920000000013</v>
      </c>
      <c r="F4" s="29">
        <f t="shared" si="0"/>
        <v>71029.239999999991</v>
      </c>
      <c r="G4" s="29">
        <f t="shared" si="0"/>
        <v>70587.86</v>
      </c>
      <c r="H4" s="29">
        <f t="shared" si="0"/>
        <v>70587.86</v>
      </c>
      <c r="I4" s="29">
        <f t="shared" si="0"/>
        <v>70587.86</v>
      </c>
      <c r="J4" s="29">
        <f t="shared" si="0"/>
        <v>70587.86</v>
      </c>
      <c r="K4" s="29">
        <f t="shared" si="0"/>
        <v>70587.86</v>
      </c>
      <c r="L4" s="29">
        <f t="shared" si="0"/>
        <v>70587.86</v>
      </c>
      <c r="M4" s="29">
        <f t="shared" si="0"/>
        <v>70587.86</v>
      </c>
      <c r="N4" s="29">
        <f t="shared" ref="N4:N24" si="1">SUM(B4:M4)</f>
        <v>865580.91999999993</v>
      </c>
    </row>
    <row r="5" spans="1:14" ht="39" customHeight="1">
      <c r="A5" s="35" t="s">
        <v>19</v>
      </c>
      <c r="B5" s="30">
        <v>33801.5</v>
      </c>
      <c r="C5" s="30">
        <v>33801.5</v>
      </c>
      <c r="D5" s="30">
        <v>33801.5</v>
      </c>
      <c r="E5" s="30">
        <v>33801.5</v>
      </c>
      <c r="F5" s="30">
        <v>33801.5</v>
      </c>
      <c r="G5" s="30">
        <v>36202.18</v>
      </c>
      <c r="H5" s="85">
        <v>36202.18</v>
      </c>
      <c r="I5" s="85">
        <v>36202.18</v>
      </c>
      <c r="J5" s="85">
        <v>36202.18</v>
      </c>
      <c r="K5" s="30">
        <v>36202.18</v>
      </c>
      <c r="L5" s="30">
        <v>36202.18</v>
      </c>
      <c r="M5" s="30">
        <v>36202.18</v>
      </c>
      <c r="N5" s="30">
        <f t="shared" si="1"/>
        <v>422422.75999999995</v>
      </c>
    </row>
    <row r="6" spans="1:14" ht="60" customHeight="1">
      <c r="A6" s="35" t="s">
        <v>39</v>
      </c>
      <c r="B6" s="30">
        <v>4212.63</v>
      </c>
      <c r="C6" s="30">
        <v>4761.0200000000004</v>
      </c>
      <c r="D6" s="30">
        <v>6803.14</v>
      </c>
      <c r="E6" s="30">
        <v>4329.2700000000004</v>
      </c>
      <c r="F6" s="30">
        <v>3421.59</v>
      </c>
      <c r="G6" s="30"/>
      <c r="H6" s="85"/>
      <c r="I6" s="85"/>
      <c r="J6" s="85"/>
      <c r="K6" s="30"/>
      <c r="L6" s="30"/>
      <c r="M6" s="30"/>
      <c r="N6" s="30">
        <f t="shared" si="1"/>
        <v>23527.65</v>
      </c>
    </row>
    <row r="7" spans="1:14" ht="44.25" customHeight="1">
      <c r="A7" s="35" t="s">
        <v>57</v>
      </c>
      <c r="B7" s="30">
        <v>33806.15</v>
      </c>
      <c r="C7" s="30">
        <v>33806.15</v>
      </c>
      <c r="D7" s="30">
        <v>33806.15</v>
      </c>
      <c r="E7" s="30">
        <v>33806.15</v>
      </c>
      <c r="F7" s="30">
        <v>33806.15</v>
      </c>
      <c r="G7" s="30">
        <v>34385.68</v>
      </c>
      <c r="H7" s="85">
        <v>34385.68</v>
      </c>
      <c r="I7" s="85">
        <v>34385.68</v>
      </c>
      <c r="J7" s="85">
        <v>34385.68</v>
      </c>
      <c r="K7" s="30">
        <v>34385.68</v>
      </c>
      <c r="L7" s="30">
        <v>34385.68</v>
      </c>
      <c r="M7" s="30">
        <v>34385.68</v>
      </c>
      <c r="N7" s="30">
        <f>SUM(B7:M7)</f>
        <v>409730.50999999995</v>
      </c>
    </row>
    <row r="8" spans="1:14" ht="44.25" customHeight="1">
      <c r="A8" s="35" t="s">
        <v>36</v>
      </c>
      <c r="B8" s="30"/>
      <c r="C8" s="30"/>
      <c r="D8" s="30">
        <v>9900</v>
      </c>
      <c r="E8" s="30"/>
      <c r="F8" s="30"/>
      <c r="G8" s="30"/>
      <c r="H8" s="85"/>
      <c r="I8" s="85"/>
      <c r="J8" s="85"/>
      <c r="K8" s="30"/>
      <c r="L8" s="30"/>
      <c r="M8" s="30"/>
      <c r="N8" s="30">
        <f>SUM(B8:M8)</f>
        <v>9900</v>
      </c>
    </row>
    <row r="9" spans="1:14" ht="36" customHeight="1">
      <c r="A9" s="36" t="s">
        <v>20</v>
      </c>
      <c r="B9" s="29">
        <f>B10+B11+B12+B13</f>
        <v>6567.5400000000009</v>
      </c>
      <c r="C9" s="29">
        <f t="shared" ref="C9:M9" si="2">C10+C11+C12+C13</f>
        <v>14795.970000000001</v>
      </c>
      <c r="D9" s="29">
        <f t="shared" si="2"/>
        <v>23158.85</v>
      </c>
      <c r="E9" s="29">
        <f t="shared" si="2"/>
        <v>14869.720000000001</v>
      </c>
      <c r="F9" s="29">
        <f t="shared" si="2"/>
        <v>5612.46</v>
      </c>
      <c r="G9" s="29">
        <f>G10+G11+G12+G13</f>
        <v>19358.16</v>
      </c>
      <c r="H9" s="46">
        <f>H10+H11+H12+H13</f>
        <v>6839.6500000000005</v>
      </c>
      <c r="I9" s="46">
        <f t="shared" si="2"/>
        <v>9665.56</v>
      </c>
      <c r="J9" s="46">
        <f t="shared" si="2"/>
        <v>7274.7800000000007</v>
      </c>
      <c r="K9" s="29">
        <f t="shared" si="2"/>
        <v>9740.7000000000007</v>
      </c>
      <c r="L9" s="29">
        <f t="shared" si="2"/>
        <v>12457.83</v>
      </c>
      <c r="M9" s="29">
        <f t="shared" si="2"/>
        <v>13916.11</v>
      </c>
      <c r="N9" s="29">
        <f t="shared" si="1"/>
        <v>144257.32999999999</v>
      </c>
    </row>
    <row r="10" spans="1:14" ht="40.5" customHeight="1">
      <c r="A10" s="35" t="s">
        <v>21</v>
      </c>
      <c r="B10" s="30"/>
      <c r="C10" s="30"/>
      <c r="D10" s="30"/>
      <c r="E10" s="30">
        <v>294.66000000000003</v>
      </c>
      <c r="F10" s="30"/>
      <c r="G10" s="30">
        <v>5184.66</v>
      </c>
      <c r="H10" s="85"/>
      <c r="I10" s="85">
        <v>3896.11</v>
      </c>
      <c r="J10" s="85">
        <v>1564.2</v>
      </c>
      <c r="K10" s="30">
        <v>2240.79</v>
      </c>
      <c r="L10" s="30">
        <v>4403.96</v>
      </c>
      <c r="M10" s="30">
        <v>1717.41</v>
      </c>
      <c r="N10" s="46">
        <f t="shared" si="1"/>
        <v>19301.79</v>
      </c>
    </row>
    <row r="11" spans="1:14" ht="45.75" customHeight="1">
      <c r="A11" s="35" t="s">
        <v>22</v>
      </c>
      <c r="B11" s="31">
        <v>919.09</v>
      </c>
      <c r="C11" s="30">
        <v>7683.8</v>
      </c>
      <c r="D11" s="30">
        <v>13891.47</v>
      </c>
      <c r="E11" s="30">
        <v>3471.01</v>
      </c>
      <c r="F11" s="30"/>
      <c r="G11" s="30"/>
      <c r="H11" s="85">
        <v>2520.13</v>
      </c>
      <c r="I11" s="85"/>
      <c r="J11" s="85"/>
      <c r="K11" s="30"/>
      <c r="L11" s="30">
        <v>2346.3000000000002</v>
      </c>
      <c r="M11" s="30">
        <v>2018.25</v>
      </c>
      <c r="N11" s="29">
        <f t="shared" si="1"/>
        <v>32850.050000000003</v>
      </c>
    </row>
    <row r="12" spans="1:14" ht="45.75" customHeight="1">
      <c r="A12" s="45" t="s">
        <v>34</v>
      </c>
      <c r="B12" s="31">
        <v>2540.88</v>
      </c>
      <c r="C12" s="30">
        <v>3486.67</v>
      </c>
      <c r="D12" s="30">
        <v>804.43</v>
      </c>
      <c r="E12" s="30">
        <v>6608.43</v>
      </c>
      <c r="F12" s="30">
        <v>1116.8399999999999</v>
      </c>
      <c r="G12" s="30">
        <v>7782.26</v>
      </c>
      <c r="H12" s="85"/>
      <c r="I12" s="85">
        <v>2143.9499999999998</v>
      </c>
      <c r="J12" s="85">
        <v>1567.15</v>
      </c>
      <c r="K12" s="30">
        <v>3874.41</v>
      </c>
      <c r="L12" s="30"/>
      <c r="M12" s="30">
        <v>6202.76</v>
      </c>
      <c r="N12" s="29">
        <f t="shared" si="1"/>
        <v>36127.780000000006</v>
      </c>
    </row>
    <row r="13" spans="1:14" ht="21.75" customHeight="1">
      <c r="A13" s="35" t="s">
        <v>23</v>
      </c>
      <c r="B13" s="30">
        <v>3107.57</v>
      </c>
      <c r="C13" s="30">
        <v>3625.5</v>
      </c>
      <c r="D13" s="30">
        <v>8462.9500000000007</v>
      </c>
      <c r="E13" s="30">
        <v>4495.62</v>
      </c>
      <c r="F13" s="30">
        <v>4495.62</v>
      </c>
      <c r="G13" s="30">
        <v>6391.24</v>
      </c>
      <c r="H13" s="85">
        <v>4319.5200000000004</v>
      </c>
      <c r="I13" s="85">
        <v>3625.5</v>
      </c>
      <c r="J13" s="85">
        <v>4143.43</v>
      </c>
      <c r="K13" s="30">
        <v>3625.5</v>
      </c>
      <c r="L13" s="30">
        <v>5707.57</v>
      </c>
      <c r="M13" s="30">
        <v>3977.69</v>
      </c>
      <c r="N13" s="30">
        <f t="shared" si="1"/>
        <v>55977.710000000006</v>
      </c>
    </row>
    <row r="14" spans="1:14" ht="23.25" customHeight="1">
      <c r="A14" s="36" t="s">
        <v>24</v>
      </c>
      <c r="B14" s="29">
        <f>B15+B16+B17</f>
        <v>3474.55</v>
      </c>
      <c r="C14" s="29">
        <f t="shared" ref="C14:N14" si="3">C15+C16+C17</f>
        <v>136613.79999999999</v>
      </c>
      <c r="D14" s="29">
        <f t="shared" si="3"/>
        <v>75766.09</v>
      </c>
      <c r="E14" s="29">
        <f t="shared" si="3"/>
        <v>68282.12</v>
      </c>
      <c r="F14" s="29">
        <f t="shared" si="3"/>
        <v>64080.89</v>
      </c>
      <c r="G14" s="29">
        <f t="shared" si="3"/>
        <v>0</v>
      </c>
      <c r="H14" s="46">
        <f t="shared" si="3"/>
        <v>0</v>
      </c>
      <c r="I14" s="46">
        <f t="shared" si="3"/>
        <v>18190.47</v>
      </c>
      <c r="J14" s="46">
        <f t="shared" si="3"/>
        <v>16439.91</v>
      </c>
      <c r="K14" s="29">
        <f t="shared" si="3"/>
        <v>4930.01</v>
      </c>
      <c r="L14" s="29">
        <f t="shared" si="3"/>
        <v>0</v>
      </c>
      <c r="M14" s="29">
        <f t="shared" si="3"/>
        <v>0</v>
      </c>
      <c r="N14" s="29">
        <f t="shared" si="3"/>
        <v>387777.83999999997</v>
      </c>
    </row>
    <row r="15" spans="1:14" ht="42" customHeight="1">
      <c r="A15" s="35" t="s">
        <v>25</v>
      </c>
      <c r="B15" s="30">
        <v>3474.55</v>
      </c>
      <c r="C15" s="30">
        <v>136613.79999999999</v>
      </c>
      <c r="D15" s="30">
        <v>75766.09</v>
      </c>
      <c r="E15" s="30">
        <v>68282.12</v>
      </c>
      <c r="F15" s="30">
        <v>64080.89</v>
      </c>
      <c r="G15" s="30"/>
      <c r="H15" s="85"/>
      <c r="I15" s="85"/>
      <c r="J15" s="85">
        <v>16439.91</v>
      </c>
      <c r="K15" s="30">
        <v>4930.01</v>
      </c>
      <c r="L15" s="30"/>
      <c r="M15" s="30"/>
      <c r="N15" s="30">
        <f t="shared" si="1"/>
        <v>369587.36999999994</v>
      </c>
    </row>
    <row r="16" spans="1:14" ht="40.5" customHeight="1">
      <c r="A16" s="35" t="s">
        <v>26</v>
      </c>
      <c r="B16" s="30"/>
      <c r="C16" s="30"/>
      <c r="D16" s="30"/>
      <c r="E16" s="30"/>
      <c r="F16" s="30"/>
      <c r="G16" s="30"/>
      <c r="H16" s="85"/>
      <c r="I16" s="85">
        <v>18190.47</v>
      </c>
      <c r="J16" s="85"/>
      <c r="K16" s="30"/>
      <c r="L16" s="30"/>
      <c r="M16" s="30"/>
      <c r="N16" s="85">
        <f t="shared" si="1"/>
        <v>18190.47</v>
      </c>
    </row>
    <row r="17" spans="1:14" ht="40.5" customHeight="1">
      <c r="A17" s="45" t="s">
        <v>35</v>
      </c>
      <c r="B17" s="30"/>
      <c r="C17" s="30"/>
      <c r="D17" s="30"/>
      <c r="E17" s="30"/>
      <c r="F17" s="30"/>
      <c r="G17" s="30"/>
      <c r="H17" s="85"/>
      <c r="I17" s="85"/>
      <c r="J17" s="85"/>
      <c r="K17" s="30"/>
      <c r="L17" s="30"/>
      <c r="M17" s="30"/>
      <c r="N17" s="30">
        <f t="shared" si="1"/>
        <v>0</v>
      </c>
    </row>
    <row r="18" spans="1:14" ht="40.5" customHeight="1">
      <c r="A18" s="54" t="s">
        <v>50</v>
      </c>
      <c r="B18" s="30"/>
      <c r="C18" s="30"/>
      <c r="D18" s="30"/>
      <c r="E18" s="30"/>
      <c r="F18" s="30"/>
      <c r="G18" s="30">
        <v>8443.17</v>
      </c>
      <c r="H18" s="85">
        <v>5842.58</v>
      </c>
      <c r="I18" s="85"/>
      <c r="J18" s="85"/>
      <c r="K18" s="30">
        <v>9520.31</v>
      </c>
      <c r="L18" s="30"/>
      <c r="M18" s="30"/>
      <c r="N18" s="29">
        <f t="shared" si="1"/>
        <v>23806.059999999998</v>
      </c>
    </row>
    <row r="19" spans="1:14" ht="40.5" customHeight="1">
      <c r="A19" s="36" t="s">
        <v>53</v>
      </c>
      <c r="B19" s="29">
        <f>B20+B21+B22</f>
        <v>6712.22</v>
      </c>
      <c r="C19" s="29">
        <f t="shared" ref="C19:M19" si="4">C20+C21+C22</f>
        <v>16309.18</v>
      </c>
      <c r="D19" s="29">
        <f t="shared" si="4"/>
        <v>-2216.2800000000007</v>
      </c>
      <c r="E19" s="29">
        <f t="shared" si="4"/>
        <v>14158.39</v>
      </c>
      <c r="F19" s="29">
        <f t="shared" si="4"/>
        <v>14538.18</v>
      </c>
      <c r="G19" s="29">
        <f t="shared" si="4"/>
        <v>5191.7999999999993</v>
      </c>
      <c r="H19" s="46">
        <f t="shared" si="4"/>
        <v>25566.959999999999</v>
      </c>
      <c r="I19" s="46">
        <f t="shared" si="4"/>
        <v>12222.96</v>
      </c>
      <c r="J19" s="46">
        <f t="shared" si="4"/>
        <v>1541.7599999999998</v>
      </c>
      <c r="K19" s="29">
        <f t="shared" si="4"/>
        <v>23637.360000000001</v>
      </c>
      <c r="L19" s="29">
        <f t="shared" si="4"/>
        <v>11888.76</v>
      </c>
      <c r="M19" s="29">
        <f t="shared" si="4"/>
        <v>-8065.4400000000005</v>
      </c>
      <c r="N19" s="29">
        <f t="shared" ref="N19:N23" si="5">SUM(B19:M19)</f>
        <v>121485.84999999999</v>
      </c>
    </row>
    <row r="20" spans="1:14" ht="40.5" customHeight="1">
      <c r="A20" s="35" t="s">
        <v>54</v>
      </c>
      <c r="B20" s="30">
        <v>1396.22</v>
      </c>
      <c r="C20" s="30">
        <v>727.2</v>
      </c>
      <c r="D20" s="30">
        <v>1277.45</v>
      </c>
      <c r="E20" s="30">
        <v>2674.88</v>
      </c>
      <c r="F20" s="30">
        <v>2674.88</v>
      </c>
      <c r="G20" s="30">
        <v>2084.64</v>
      </c>
      <c r="H20" s="85">
        <v>1815</v>
      </c>
      <c r="I20" s="85">
        <v>1815</v>
      </c>
      <c r="J20" s="85">
        <v>2253</v>
      </c>
      <c r="K20" s="30">
        <v>1755</v>
      </c>
      <c r="L20" s="30">
        <v>1920</v>
      </c>
      <c r="M20" s="30">
        <v>2925</v>
      </c>
      <c r="N20" s="30">
        <f t="shared" si="5"/>
        <v>23318.27</v>
      </c>
    </row>
    <row r="21" spans="1:14" ht="40.5" customHeight="1">
      <c r="A21" s="35" t="s">
        <v>55</v>
      </c>
      <c r="B21" s="30">
        <v>3107.16</v>
      </c>
      <c r="C21" s="30">
        <v>3107.16</v>
      </c>
      <c r="D21" s="30">
        <v>3107.16</v>
      </c>
      <c r="E21" s="30">
        <v>3107.16</v>
      </c>
      <c r="F21" s="30">
        <v>3107.16</v>
      </c>
      <c r="G21" s="30">
        <v>3107.16</v>
      </c>
      <c r="H21" s="85">
        <v>3107.16</v>
      </c>
      <c r="I21" s="85">
        <v>3107.16</v>
      </c>
      <c r="J21" s="85">
        <v>3107.16</v>
      </c>
      <c r="K21" s="30">
        <v>3107.16</v>
      </c>
      <c r="L21" s="30">
        <v>3107.16</v>
      </c>
      <c r="M21" s="30">
        <v>3107.16</v>
      </c>
      <c r="N21" s="30">
        <f t="shared" si="5"/>
        <v>37285.919999999998</v>
      </c>
    </row>
    <row r="22" spans="1:14" ht="40.5" customHeight="1">
      <c r="A22" s="45" t="s">
        <v>56</v>
      </c>
      <c r="B22" s="30">
        <v>2208.84</v>
      </c>
      <c r="C22" s="30">
        <v>12474.82</v>
      </c>
      <c r="D22" s="30">
        <v>-6600.89</v>
      </c>
      <c r="E22" s="30">
        <v>8376.35</v>
      </c>
      <c r="F22" s="30">
        <v>8756.14</v>
      </c>
      <c r="G22" s="30"/>
      <c r="H22" s="85">
        <v>20644.8</v>
      </c>
      <c r="I22" s="85">
        <v>7300.8</v>
      </c>
      <c r="J22" s="85">
        <v>-3818.4</v>
      </c>
      <c r="K22" s="30">
        <v>18775.2</v>
      </c>
      <c r="L22" s="30">
        <v>6861.6</v>
      </c>
      <c r="M22" s="30">
        <v>-14097.6</v>
      </c>
      <c r="N22" s="30">
        <f t="shared" si="5"/>
        <v>60881.660000000011</v>
      </c>
    </row>
    <row r="23" spans="1:14" ht="40.5" customHeight="1">
      <c r="A23" s="54" t="s">
        <v>58</v>
      </c>
      <c r="B23" s="29">
        <v>17152.740000000002</v>
      </c>
      <c r="C23" s="29">
        <v>17152.740000000002</v>
      </c>
      <c r="D23" s="29">
        <v>17152.740000000002</v>
      </c>
      <c r="E23" s="29">
        <v>17152.740000000002</v>
      </c>
      <c r="F23" s="29">
        <v>17152.740000000002</v>
      </c>
      <c r="G23" s="29">
        <v>17152.740000000002</v>
      </c>
      <c r="H23" s="46"/>
      <c r="I23" s="46"/>
      <c r="J23" s="46"/>
      <c r="K23" s="29"/>
      <c r="L23" s="29"/>
      <c r="M23" s="29"/>
      <c r="N23" s="30">
        <f t="shared" si="5"/>
        <v>102916.44000000002</v>
      </c>
    </row>
    <row r="24" spans="1:14" ht="39.75" customHeight="1">
      <c r="A24" s="36" t="s">
        <v>59</v>
      </c>
      <c r="B24" s="29">
        <v>37237.199999999997</v>
      </c>
      <c r="C24" s="29">
        <v>37237.199999999997</v>
      </c>
      <c r="D24" s="29">
        <v>37237.199999999997</v>
      </c>
      <c r="E24" s="29">
        <v>37237.199999999997</v>
      </c>
      <c r="F24" s="29">
        <v>37237.199999999997</v>
      </c>
      <c r="G24" s="29">
        <v>37237.199999999997</v>
      </c>
      <c r="H24" s="46">
        <v>37237.199999999997</v>
      </c>
      <c r="I24" s="46">
        <v>37237.199999999997</v>
      </c>
      <c r="J24" s="46">
        <v>37237.199999999997</v>
      </c>
      <c r="K24" s="29">
        <v>37237.199999999997</v>
      </c>
      <c r="L24" s="29">
        <v>37237.199999999997</v>
      </c>
      <c r="M24" s="29">
        <v>37237.199999999997</v>
      </c>
      <c r="N24" s="29">
        <f t="shared" si="1"/>
        <v>446846.40000000008</v>
      </c>
    </row>
    <row r="25" spans="1:14" ht="22.5" customHeight="1">
      <c r="A25" s="36" t="s">
        <v>27</v>
      </c>
      <c r="B25" s="46">
        <f t="shared" ref="B25:M25" si="6">B4+B9+B14+B18+B24+B19+B23</f>
        <v>142964.53</v>
      </c>
      <c r="C25" s="46">
        <f t="shared" si="6"/>
        <v>294477.56</v>
      </c>
      <c r="D25" s="46">
        <f t="shared" si="6"/>
        <v>235409.38999999998</v>
      </c>
      <c r="E25" s="46">
        <f t="shared" si="6"/>
        <v>223637.09000000003</v>
      </c>
      <c r="F25" s="46">
        <f>F4+F9+F14+F18+F24+F19+F23</f>
        <v>209650.70999999996</v>
      </c>
      <c r="G25" s="46">
        <f>G4+G9+G14+G18+G24+G19+G23</f>
        <v>157970.93</v>
      </c>
      <c r="H25" s="46">
        <f>H4+H9+H14+H18+H24+H19+H23</f>
        <v>146074.25</v>
      </c>
      <c r="I25" s="46">
        <f t="shared" si="6"/>
        <v>147904.04999999999</v>
      </c>
      <c r="J25" s="46">
        <f t="shared" si="6"/>
        <v>133081.51</v>
      </c>
      <c r="K25" s="46">
        <f>K4+K9+K14+K18+K24+K19+K23</f>
        <v>155653.44</v>
      </c>
      <c r="L25" s="46">
        <f>L4+L9+L14+L18+L24+L19+L23</f>
        <v>132171.65</v>
      </c>
      <c r="M25" s="46">
        <f t="shared" si="6"/>
        <v>113675.73</v>
      </c>
      <c r="N25" s="46">
        <f>N4+N9+N14+N18+N24+N19+N23</f>
        <v>2092670.84</v>
      </c>
    </row>
    <row r="26" spans="1:14" ht="15.75">
      <c r="A26" s="92" t="s">
        <v>61</v>
      </c>
      <c r="B26" s="92"/>
      <c r="C26" s="92"/>
      <c r="D26" s="37"/>
      <c r="E26" s="37"/>
      <c r="F26" s="37"/>
      <c r="G26" s="48"/>
      <c r="H26" s="37"/>
      <c r="I26" s="37"/>
      <c r="J26" s="37"/>
      <c r="K26" s="37"/>
      <c r="L26" s="93" t="s">
        <v>31</v>
      </c>
      <c r="M26" s="93"/>
      <c r="N26" s="93"/>
    </row>
    <row r="27" spans="1:14" ht="15.7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>
      <c r="A28" s="92" t="s">
        <v>29</v>
      </c>
      <c r="B28" s="92"/>
      <c r="C28" s="92"/>
      <c r="D28" s="37"/>
      <c r="E28" s="37"/>
      <c r="F28" s="37"/>
      <c r="G28" s="37"/>
      <c r="H28" s="37"/>
      <c r="I28" s="37"/>
      <c r="J28" s="37"/>
      <c r="K28" s="37"/>
      <c r="L28" s="93" t="s">
        <v>38</v>
      </c>
      <c r="M28" s="93"/>
      <c r="N28" s="93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G19" sqref="G19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90" t="s">
        <v>64</v>
      </c>
      <c r="C1" s="90"/>
      <c r="D1" s="90"/>
      <c r="E1" s="7"/>
      <c r="F1" s="7"/>
      <c r="G1" s="7"/>
      <c r="H1" s="7"/>
    </row>
    <row r="2" spans="1:8" ht="15.75">
      <c r="A2" s="6"/>
      <c r="B2" s="89" t="s">
        <v>33</v>
      </c>
      <c r="C2" s="89"/>
      <c r="D2" s="89"/>
      <c r="E2" s="1"/>
      <c r="F2" s="1"/>
      <c r="G2" s="1"/>
      <c r="H2" s="1"/>
    </row>
    <row r="3" spans="1:8" ht="15.75">
      <c r="A3" s="6"/>
      <c r="B3" s="90" t="s">
        <v>6</v>
      </c>
      <c r="C3" s="90"/>
      <c r="D3" s="90"/>
      <c r="E3" s="1"/>
      <c r="F3" s="1"/>
      <c r="G3" s="1"/>
      <c r="H3" s="1"/>
    </row>
    <row r="4" spans="1:8" ht="30">
      <c r="A4" s="39"/>
      <c r="B4" s="53" t="s">
        <v>0</v>
      </c>
      <c r="C4" s="39" t="s">
        <v>1</v>
      </c>
      <c r="D4" s="53" t="s">
        <v>28</v>
      </c>
      <c r="E4" s="1"/>
      <c r="F4" s="1"/>
      <c r="G4" s="1"/>
      <c r="H4" s="1"/>
    </row>
    <row r="5" spans="1:8">
      <c r="A5" s="56"/>
      <c r="B5" s="57" t="s">
        <v>2</v>
      </c>
      <c r="C5" s="56"/>
      <c r="D5" s="53"/>
      <c r="E5" s="1"/>
      <c r="F5" s="1"/>
      <c r="G5" s="1"/>
      <c r="H5" s="1"/>
    </row>
    <row r="6" spans="1:8">
      <c r="A6" s="56">
        <v>1</v>
      </c>
      <c r="B6" s="56" t="s">
        <v>65</v>
      </c>
      <c r="C6" s="56">
        <v>2067.36</v>
      </c>
      <c r="D6" s="83"/>
      <c r="E6" s="1"/>
      <c r="F6" s="1"/>
      <c r="G6" s="1"/>
      <c r="H6" s="1"/>
    </row>
    <row r="7" spans="1:8">
      <c r="A7" s="56">
        <v>2</v>
      </c>
      <c r="B7" s="56" t="s">
        <v>66</v>
      </c>
      <c r="C7" s="56">
        <v>1407.19</v>
      </c>
      <c r="D7" s="56"/>
      <c r="E7" s="1"/>
      <c r="F7" s="1"/>
      <c r="G7" s="1"/>
      <c r="H7" s="1"/>
    </row>
    <row r="8" spans="1:8" s="1" customFormat="1">
      <c r="A8" s="56"/>
      <c r="B8" s="57" t="s">
        <v>67</v>
      </c>
      <c r="C8" s="56">
        <f>SUM(C6:C7)</f>
        <v>3474.55</v>
      </c>
      <c r="D8" s="57">
        <v>3474.55</v>
      </c>
    </row>
    <row r="9" spans="1:8" s="1" customFormat="1">
      <c r="A9" s="56"/>
      <c r="B9" s="57" t="s">
        <v>7</v>
      </c>
      <c r="C9" s="56"/>
      <c r="D9" s="56"/>
    </row>
    <row r="10" spans="1:8" s="5" customFormat="1" ht="30">
      <c r="A10" s="56">
        <v>1</v>
      </c>
      <c r="B10" s="56" t="s">
        <v>75</v>
      </c>
      <c r="C10" s="56">
        <v>68306.899999999994</v>
      </c>
      <c r="D10" s="57"/>
    </row>
    <row r="11" spans="1:8" ht="30">
      <c r="A11" s="56">
        <v>2</v>
      </c>
      <c r="B11" s="56" t="s">
        <v>76</v>
      </c>
      <c r="C11" s="56">
        <v>68306.899999999994</v>
      </c>
      <c r="D11" s="57"/>
    </row>
    <row r="12" spans="1:8">
      <c r="A12" s="56"/>
      <c r="B12" s="58" t="s">
        <v>67</v>
      </c>
      <c r="C12" s="56">
        <f>SUM(C10:C11)</f>
        <v>136613.79999999999</v>
      </c>
      <c r="D12" s="57">
        <f>D8+C12</f>
        <v>140088.34999999998</v>
      </c>
    </row>
    <row r="13" spans="1:8" s="5" customFormat="1">
      <c r="A13" s="62"/>
      <c r="B13" s="57" t="s">
        <v>3</v>
      </c>
      <c r="C13" s="62"/>
      <c r="D13" s="77"/>
    </row>
    <row r="14" spans="1:8">
      <c r="A14" s="62">
        <v>1</v>
      </c>
      <c r="B14" s="56" t="s">
        <v>87</v>
      </c>
      <c r="C14" s="62">
        <v>7459.19</v>
      </c>
      <c r="D14" s="77"/>
    </row>
    <row r="15" spans="1:8" ht="30">
      <c r="A15" s="62">
        <v>2</v>
      </c>
      <c r="B15" s="56" t="s">
        <v>88</v>
      </c>
      <c r="C15" s="62">
        <v>68306.899999999994</v>
      </c>
      <c r="D15" s="77"/>
    </row>
    <row r="16" spans="1:8">
      <c r="A16" s="62"/>
      <c r="B16" s="56" t="s">
        <v>67</v>
      </c>
      <c r="C16" s="62">
        <f>SUM(C14:C15)</f>
        <v>75766.09</v>
      </c>
      <c r="D16" s="77">
        <f>D12+C16</f>
        <v>215854.43999999997</v>
      </c>
    </row>
    <row r="17" spans="1:4">
      <c r="A17" s="62"/>
      <c r="B17" s="57" t="s">
        <v>9</v>
      </c>
      <c r="C17" s="62"/>
      <c r="D17" s="64"/>
    </row>
    <row r="18" spans="1:4" ht="30">
      <c r="A18" s="62">
        <v>1</v>
      </c>
      <c r="B18" s="56" t="s">
        <v>96</v>
      </c>
      <c r="C18" s="62">
        <v>68282.12</v>
      </c>
      <c r="D18" s="77">
        <f>D16+C18</f>
        <v>284136.55999999994</v>
      </c>
    </row>
    <row r="19" spans="1:4">
      <c r="A19" s="62"/>
      <c r="B19" s="57" t="s">
        <v>10</v>
      </c>
      <c r="C19" s="62"/>
      <c r="D19" s="62"/>
    </row>
    <row r="20" spans="1:4" ht="30">
      <c r="A20" s="62">
        <v>1</v>
      </c>
      <c r="B20" s="56" t="s">
        <v>108</v>
      </c>
      <c r="C20" s="62">
        <v>64080.89</v>
      </c>
      <c r="D20" s="77">
        <f>D18+C20</f>
        <v>348217.44999999995</v>
      </c>
    </row>
    <row r="21" spans="1:4">
      <c r="A21" s="62"/>
      <c r="B21" s="57" t="s">
        <v>14</v>
      </c>
      <c r="C21" s="62"/>
      <c r="D21" s="62"/>
    </row>
    <row r="22" spans="1:4">
      <c r="A22" s="62">
        <v>1</v>
      </c>
      <c r="B22" s="56" t="s">
        <v>130</v>
      </c>
      <c r="C22" s="62">
        <v>16439.91</v>
      </c>
      <c r="D22" s="77">
        <f>D20+C22</f>
        <v>364657.35999999993</v>
      </c>
    </row>
    <row r="23" spans="1:4">
      <c r="A23" s="62"/>
      <c r="B23" s="57" t="s">
        <v>15</v>
      </c>
      <c r="C23" s="62"/>
      <c r="D23" s="64"/>
    </row>
    <row r="24" spans="1:4">
      <c r="A24" s="62">
        <v>1</v>
      </c>
      <c r="B24" s="56" t="s">
        <v>131</v>
      </c>
      <c r="C24" s="62">
        <v>2122.2800000000002</v>
      </c>
      <c r="D24" s="64"/>
    </row>
    <row r="25" spans="1:4">
      <c r="A25" s="62">
        <v>2</v>
      </c>
      <c r="B25" s="56" t="s">
        <v>132</v>
      </c>
      <c r="C25" s="62">
        <v>2018.02</v>
      </c>
      <c r="D25" s="62"/>
    </row>
    <row r="26" spans="1:4">
      <c r="A26" s="62">
        <v>3</v>
      </c>
      <c r="B26" s="56" t="s">
        <v>133</v>
      </c>
      <c r="C26" s="62">
        <v>789.71</v>
      </c>
      <c r="D26" s="77"/>
    </row>
    <row r="27" spans="1:4">
      <c r="A27" s="62"/>
      <c r="B27" s="56" t="s">
        <v>67</v>
      </c>
      <c r="C27" s="62">
        <f>SUM(C24:C26)</f>
        <v>4930.01</v>
      </c>
      <c r="D27" s="77">
        <f>D22+C27</f>
        <v>369587.36999999994</v>
      </c>
    </row>
    <row r="28" spans="1:4">
      <c r="A28" s="62"/>
      <c r="B28" s="63"/>
      <c r="C28" s="62"/>
      <c r="D28" s="77"/>
    </row>
    <row r="29" spans="1:4">
      <c r="A29" s="62"/>
      <c r="B29" s="63"/>
      <c r="C29" s="62"/>
      <c r="D29" s="62"/>
    </row>
    <row r="30" spans="1:4">
      <c r="A30" s="62"/>
      <c r="B30" s="63"/>
      <c r="C30" s="62"/>
      <c r="D30" s="64"/>
    </row>
    <row r="31" spans="1:4">
      <c r="A31" s="62"/>
      <c r="B31" s="65"/>
      <c r="C31" s="62"/>
      <c r="D31" s="62"/>
    </row>
    <row r="32" spans="1:4">
      <c r="A32" s="62"/>
      <c r="B32" s="63"/>
      <c r="C32" s="62"/>
      <c r="D32" s="62"/>
    </row>
    <row r="33" spans="1:4">
      <c r="A33" s="62"/>
      <c r="B33" s="65"/>
      <c r="C33" s="64"/>
      <c r="D33" s="64"/>
    </row>
    <row r="34" spans="1:4">
      <c r="A34" s="62"/>
      <c r="B34" s="65"/>
      <c r="C34" s="62"/>
      <c r="D34" s="62"/>
    </row>
    <row r="35" spans="1:4">
      <c r="A35" s="62"/>
      <c r="B35" s="63"/>
      <c r="C35" s="62"/>
      <c r="D35" s="64"/>
    </row>
    <row r="36" spans="1:4">
      <c r="A36" s="62"/>
      <c r="B36" s="65"/>
      <c r="C36" s="64"/>
      <c r="D36" s="64"/>
    </row>
    <row r="37" spans="1:4">
      <c r="A37" s="62"/>
      <c r="B37" s="63"/>
      <c r="C37" s="62"/>
      <c r="D37" s="62"/>
    </row>
    <row r="38" spans="1:4">
      <c r="A38" s="62"/>
      <c r="B38" s="65"/>
      <c r="C38" s="64"/>
      <c r="D38" s="64"/>
    </row>
    <row r="39" spans="1:4">
      <c r="A39" s="60"/>
      <c r="B39" s="60"/>
      <c r="C39" s="60"/>
      <c r="D39" s="6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C15" sqref="C15"/>
    </sheetView>
  </sheetViews>
  <sheetFormatPr defaultRowHeight="15"/>
  <cols>
    <col min="1" max="1" width="3.7109375" customWidth="1"/>
    <col min="2" max="2" width="5.85546875" customWidth="1"/>
    <col min="3" max="3" width="46" customWidth="1"/>
    <col min="4" max="4" width="9.5703125" customWidth="1"/>
    <col min="5" max="5" width="22" customWidth="1"/>
  </cols>
  <sheetData>
    <row r="1" spans="1:5" ht="15.75">
      <c r="B1" s="55" t="s">
        <v>52</v>
      </c>
      <c r="C1" s="55"/>
      <c r="D1" s="55"/>
      <c r="E1" s="55"/>
    </row>
    <row r="2" spans="1:5">
      <c r="C2" t="s">
        <v>49</v>
      </c>
    </row>
    <row r="3" spans="1:5">
      <c r="B3" t="s">
        <v>40</v>
      </c>
    </row>
    <row r="4" spans="1:5">
      <c r="A4" s="49" t="s">
        <v>41</v>
      </c>
      <c r="B4" s="49" t="s">
        <v>41</v>
      </c>
      <c r="C4" s="49"/>
      <c r="D4" s="49" t="s">
        <v>42</v>
      </c>
      <c r="E4" s="49" t="s">
        <v>43</v>
      </c>
    </row>
    <row r="5" spans="1:5">
      <c r="A5" s="50" t="s">
        <v>44</v>
      </c>
      <c r="B5" s="50" t="s">
        <v>45</v>
      </c>
      <c r="C5" s="50" t="s">
        <v>46</v>
      </c>
      <c r="D5" s="50" t="s">
        <v>47</v>
      </c>
      <c r="E5" s="50" t="s">
        <v>48</v>
      </c>
    </row>
    <row r="6" spans="1:5">
      <c r="A6" s="15">
        <v>1</v>
      </c>
      <c r="B6" s="15"/>
      <c r="C6" s="51"/>
      <c r="D6" s="51"/>
      <c r="E6" s="51"/>
    </row>
    <row r="7" spans="1:5">
      <c r="A7" s="15">
        <v>2</v>
      </c>
      <c r="B7" s="15"/>
      <c r="C7" s="51"/>
      <c r="D7" s="51"/>
      <c r="E7" s="51"/>
    </row>
    <row r="8" spans="1:5">
      <c r="A8" s="15">
        <v>3</v>
      </c>
      <c r="B8" s="15"/>
      <c r="C8" s="51"/>
      <c r="D8" s="51"/>
      <c r="E8" s="51"/>
    </row>
    <row r="9" spans="1:5">
      <c r="A9" s="15">
        <v>4</v>
      </c>
      <c r="B9" s="15"/>
      <c r="C9" s="51"/>
      <c r="D9" s="51"/>
      <c r="E9" s="51"/>
    </row>
    <row r="10" spans="1:5">
      <c r="A10" s="15">
        <v>5</v>
      </c>
      <c r="B10" s="15"/>
      <c r="C10" s="51"/>
      <c r="D10" s="51"/>
      <c r="E10" s="51"/>
    </row>
    <row r="11" spans="1:5">
      <c r="A11" s="15">
        <v>6</v>
      </c>
      <c r="B11" s="15"/>
      <c r="C11" s="51"/>
      <c r="D11" s="51"/>
      <c r="E11" s="51"/>
    </row>
    <row r="12" spans="1:5">
      <c r="A12" s="15">
        <v>7</v>
      </c>
      <c r="B12" s="15"/>
      <c r="C12" s="51"/>
      <c r="D12" s="51"/>
      <c r="E12" s="51"/>
    </row>
    <row r="13" spans="1:5">
      <c r="A13" s="15">
        <v>8</v>
      </c>
      <c r="B13" s="15"/>
      <c r="C13" s="51"/>
      <c r="D13" s="51"/>
      <c r="E13" s="51"/>
    </row>
    <row r="14" spans="1:5">
      <c r="A14" s="15">
        <v>9</v>
      </c>
      <c r="B14" s="15"/>
      <c r="C14" s="51"/>
      <c r="D14" s="51"/>
      <c r="E14" s="51"/>
    </row>
    <row r="15" spans="1:5">
      <c r="A15" s="15">
        <v>10</v>
      </c>
      <c r="B15" s="15"/>
      <c r="C15" s="51"/>
      <c r="D15" s="51"/>
      <c r="E15" s="51"/>
    </row>
    <row r="16" spans="1:5">
      <c r="A16" s="15">
        <v>11</v>
      </c>
      <c r="B16" s="15"/>
      <c r="C16" s="51"/>
      <c r="D16" s="51"/>
      <c r="E16" s="51"/>
    </row>
    <row r="17" spans="1:5">
      <c r="A17" s="15">
        <v>12</v>
      </c>
      <c r="B17" s="15"/>
      <c r="C17" s="51"/>
      <c r="D17" s="51"/>
      <c r="E17" s="51"/>
    </row>
    <row r="18" spans="1:5">
      <c r="A18" s="15">
        <v>13</v>
      </c>
      <c r="B18" s="15"/>
      <c r="C18" s="51"/>
      <c r="D18" s="51"/>
      <c r="E18" s="51"/>
    </row>
    <row r="19" spans="1:5">
      <c r="A19" s="15">
        <v>14</v>
      </c>
      <c r="B19" s="15"/>
      <c r="C19" s="51"/>
      <c r="D19" s="51"/>
      <c r="E19" s="51"/>
    </row>
    <row r="20" spans="1:5">
      <c r="A20" s="15">
        <v>15</v>
      </c>
      <c r="B20" s="15"/>
      <c r="C20" s="51"/>
      <c r="D20" s="51"/>
      <c r="E20" s="51"/>
    </row>
    <row r="21" spans="1:5">
      <c r="A21" s="15">
        <v>16</v>
      </c>
      <c r="B21" s="15"/>
      <c r="C21" s="51"/>
      <c r="D21" s="51"/>
      <c r="E21" s="51"/>
    </row>
    <row r="22" spans="1:5">
      <c r="A22" s="15">
        <v>17</v>
      </c>
      <c r="B22" s="15"/>
      <c r="C22" s="51"/>
      <c r="D22" s="51"/>
      <c r="E22" s="51"/>
    </row>
    <row r="23" spans="1:5">
      <c r="A23" s="15">
        <v>18</v>
      </c>
      <c r="B23" s="15"/>
      <c r="C23" s="51"/>
      <c r="D23" s="51"/>
      <c r="E23" s="51"/>
    </row>
    <row r="24" spans="1:5">
      <c r="A24" s="15">
        <v>19</v>
      </c>
      <c r="B24" s="15"/>
      <c r="C24" s="51"/>
      <c r="D24" s="51"/>
      <c r="E24" s="51"/>
    </row>
    <row r="25" spans="1:5">
      <c r="A25" s="15">
        <v>20</v>
      </c>
      <c r="B25" s="15"/>
      <c r="C25" s="51"/>
      <c r="D25" s="51"/>
      <c r="E25" s="51"/>
    </row>
    <row r="26" spans="1:5">
      <c r="A26" s="15">
        <v>21</v>
      </c>
      <c r="B26" s="15"/>
      <c r="C26" s="51"/>
      <c r="D26" s="51"/>
      <c r="E26" s="51"/>
    </row>
    <row r="27" spans="1:5">
      <c r="A27" s="15">
        <v>22</v>
      </c>
      <c r="B27" s="15"/>
      <c r="C27" s="51"/>
      <c r="D27" s="51"/>
      <c r="E27" s="51"/>
    </row>
    <row r="28" spans="1:5">
      <c r="A28" s="15">
        <v>23</v>
      </c>
      <c r="B28" s="15"/>
      <c r="C28" s="51"/>
      <c r="D28" s="51"/>
      <c r="E28" s="51"/>
    </row>
    <row r="29" spans="1:5">
      <c r="A29" s="15">
        <v>24</v>
      </c>
      <c r="B29" s="15"/>
      <c r="C29" s="51"/>
      <c r="D29" s="51"/>
      <c r="E29" s="51"/>
    </row>
    <row r="30" spans="1:5">
      <c r="A30" s="15">
        <v>25</v>
      </c>
      <c r="B30" s="15"/>
      <c r="C30" s="51"/>
      <c r="D30" s="51"/>
      <c r="E30" s="51"/>
    </row>
    <row r="31" spans="1:5">
      <c r="A31" s="15">
        <v>26</v>
      </c>
      <c r="B31" s="15"/>
      <c r="C31" s="51"/>
      <c r="D31" s="51"/>
      <c r="E31" s="51"/>
    </row>
    <row r="32" spans="1:5">
      <c r="A32" s="15">
        <v>27</v>
      </c>
      <c r="B32" s="15"/>
      <c r="C32" s="51"/>
      <c r="D32" s="51"/>
      <c r="E32" s="51"/>
    </row>
    <row r="33" spans="1:5">
      <c r="A33" s="15">
        <v>28</v>
      </c>
      <c r="B33" s="15"/>
      <c r="C33" s="51"/>
      <c r="D33" s="51"/>
      <c r="E33" s="51"/>
    </row>
    <row r="34" spans="1:5">
      <c r="A34" s="15">
        <v>29</v>
      </c>
      <c r="B34" s="15"/>
      <c r="C34" s="51"/>
      <c r="D34" s="51"/>
      <c r="E34" s="51"/>
    </row>
    <row r="35" spans="1:5">
      <c r="A35" s="15">
        <v>30</v>
      </c>
      <c r="B35" s="15"/>
      <c r="C35" s="51"/>
      <c r="D35" s="51"/>
      <c r="E35" s="51"/>
    </row>
    <row r="36" spans="1:5">
      <c r="A36" s="15">
        <v>31</v>
      </c>
      <c r="B36" s="15"/>
      <c r="C36" s="51"/>
      <c r="D36" s="51"/>
      <c r="E36" s="51"/>
    </row>
    <row r="37" spans="1:5">
      <c r="A37" s="15">
        <v>32</v>
      </c>
      <c r="B37" s="15"/>
      <c r="C37" s="51"/>
      <c r="D37" s="51"/>
      <c r="E37" s="51"/>
    </row>
    <row r="38" spans="1:5">
      <c r="A38" s="15"/>
      <c r="B38" s="15"/>
      <c r="C38" s="51"/>
      <c r="D38" s="51"/>
      <c r="E38" s="51"/>
    </row>
    <row r="39" spans="1:5">
      <c r="A39" s="15"/>
      <c r="B39" s="15"/>
      <c r="C39" s="51"/>
      <c r="D39" s="51"/>
      <c r="E39" s="51"/>
    </row>
    <row r="40" spans="1:5">
      <c r="A40" s="15"/>
      <c r="B40" s="15"/>
      <c r="C40" s="51"/>
      <c r="D40" s="51"/>
      <c r="E40" s="51"/>
    </row>
    <row r="41" spans="1:5">
      <c r="A41" s="15"/>
      <c r="B41" s="15"/>
      <c r="C41" s="51"/>
      <c r="D41" s="51"/>
      <c r="E41" s="51"/>
    </row>
    <row r="42" spans="1:5">
      <c r="A42" s="15"/>
      <c r="B42" s="15"/>
      <c r="C42" s="51"/>
      <c r="D42" s="51"/>
      <c r="E42" s="51"/>
    </row>
    <row r="43" spans="1:5">
      <c r="A43" s="15"/>
      <c r="B43" s="15"/>
      <c r="C43" s="51"/>
      <c r="D43" s="51"/>
      <c r="E43" s="51"/>
    </row>
    <row r="44" spans="1:5">
      <c r="A44" s="15"/>
      <c r="B44" s="15"/>
      <c r="C44" s="51"/>
      <c r="D44" s="51"/>
      <c r="E44" s="51"/>
    </row>
    <row r="45" spans="1:5">
      <c r="A45" s="15"/>
      <c r="B45" s="15"/>
      <c r="C45" s="51"/>
      <c r="D45" s="51"/>
      <c r="E45" s="51"/>
    </row>
    <row r="46" spans="1:5">
      <c r="C46" s="52"/>
      <c r="D46" s="52"/>
      <c r="E46" s="52"/>
    </row>
    <row r="47" spans="1:5">
      <c r="C47" s="52"/>
      <c r="D47" s="52"/>
      <c r="E47" s="52"/>
    </row>
    <row r="48" spans="1:5">
      <c r="C48" s="52"/>
      <c r="D48" s="52"/>
      <c r="E48" s="52"/>
    </row>
    <row r="49" spans="3:5">
      <c r="C49" s="52"/>
      <c r="D49" s="52"/>
      <c r="E49" s="52"/>
    </row>
    <row r="50" spans="3:5">
      <c r="C50" s="52"/>
      <c r="D50" s="52"/>
      <c r="E50" s="52"/>
    </row>
    <row r="51" spans="3:5">
      <c r="C51" s="52"/>
      <c r="D51" s="52"/>
      <c r="E51" s="5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D12" sqref="D12"/>
    </sheetView>
  </sheetViews>
  <sheetFormatPr defaultRowHeight="15"/>
  <cols>
    <col min="1" max="1" width="5.28515625" customWidth="1"/>
    <col min="2" max="2" width="54.7109375" customWidth="1"/>
    <col min="3" max="3" width="10.5703125" customWidth="1"/>
    <col min="4" max="4" width="11.42578125" customWidth="1"/>
  </cols>
  <sheetData>
    <row r="1" spans="1:4" ht="15.75">
      <c r="A1" s="1"/>
      <c r="B1" s="90" t="s">
        <v>64</v>
      </c>
      <c r="C1" s="90"/>
      <c r="D1" s="90"/>
    </row>
    <row r="2" spans="1:4" ht="15.75">
      <c r="A2" s="6"/>
      <c r="B2" s="89" t="s">
        <v>33</v>
      </c>
      <c r="C2" s="89"/>
      <c r="D2" s="89"/>
    </row>
    <row r="3" spans="1:4" ht="15.75">
      <c r="A3" s="6"/>
      <c r="B3" s="90" t="s">
        <v>51</v>
      </c>
      <c r="C3" s="90"/>
      <c r="D3" s="90"/>
    </row>
    <row r="4" spans="1:4" ht="30">
      <c r="A4" s="39"/>
      <c r="B4" s="53" t="s">
        <v>0</v>
      </c>
      <c r="C4" s="39" t="s">
        <v>1</v>
      </c>
      <c r="D4" s="53" t="s">
        <v>28</v>
      </c>
    </row>
    <row r="5" spans="1:4">
      <c r="A5" s="56"/>
      <c r="B5" s="81" t="s">
        <v>11</v>
      </c>
      <c r="C5" s="56"/>
      <c r="D5" s="82"/>
    </row>
    <row r="6" spans="1:4">
      <c r="A6" s="56">
        <v>1</v>
      </c>
      <c r="B6" s="58" t="s">
        <v>115</v>
      </c>
      <c r="C6" s="56">
        <v>1627.4</v>
      </c>
      <c r="D6" s="83"/>
    </row>
    <row r="7" spans="1:4">
      <c r="A7" s="56">
        <v>2</v>
      </c>
      <c r="B7" s="58" t="s">
        <v>116</v>
      </c>
      <c r="C7" s="56">
        <v>6815.77</v>
      </c>
      <c r="D7" s="56"/>
    </row>
    <row r="8" spans="1:4">
      <c r="A8" s="56"/>
      <c r="B8" s="58" t="s">
        <v>67</v>
      </c>
      <c r="C8" s="56">
        <f>SUM(C6:C7)</f>
        <v>8443.17</v>
      </c>
      <c r="D8" s="57">
        <v>8443.17</v>
      </c>
    </row>
    <row r="9" spans="1:4">
      <c r="A9" s="56"/>
      <c r="B9" s="81" t="s">
        <v>12</v>
      </c>
      <c r="C9" s="56"/>
      <c r="D9" s="57"/>
    </row>
    <row r="10" spans="1:4">
      <c r="A10" s="56">
        <v>1</v>
      </c>
      <c r="B10" s="56" t="s">
        <v>118</v>
      </c>
      <c r="C10" s="56">
        <v>4215.33</v>
      </c>
      <c r="D10" s="84"/>
    </row>
    <row r="11" spans="1:4" ht="30">
      <c r="A11" s="62">
        <v>2</v>
      </c>
      <c r="B11" s="80" t="s">
        <v>119</v>
      </c>
      <c r="C11" s="62">
        <v>1627.25</v>
      </c>
      <c r="D11" s="77"/>
    </row>
    <row r="12" spans="1:4">
      <c r="A12" s="62"/>
      <c r="B12" s="56" t="s">
        <v>67</v>
      </c>
      <c r="C12" s="62">
        <f>SUM(C10:C11)</f>
        <v>5842.58</v>
      </c>
      <c r="D12" s="77">
        <f>D8+C12</f>
        <v>14285.75</v>
      </c>
    </row>
    <row r="13" spans="1:4">
      <c r="A13" s="62"/>
      <c r="B13" s="57" t="s">
        <v>15</v>
      </c>
      <c r="C13" s="62"/>
      <c r="D13" s="77"/>
    </row>
    <row r="14" spans="1:4">
      <c r="A14" s="62">
        <v>1</v>
      </c>
      <c r="B14" s="56" t="s">
        <v>141</v>
      </c>
      <c r="C14" s="62">
        <v>683.34</v>
      </c>
      <c r="D14" s="77"/>
    </row>
    <row r="15" spans="1:4">
      <c r="A15" s="62">
        <v>2</v>
      </c>
      <c r="B15" s="56" t="s">
        <v>142</v>
      </c>
      <c r="C15" s="62">
        <v>8836.9699999999993</v>
      </c>
      <c r="D15" s="77"/>
    </row>
    <row r="16" spans="1:4">
      <c r="A16" s="64"/>
      <c r="B16" s="57" t="s">
        <v>67</v>
      </c>
      <c r="C16" s="64">
        <f>SUM(C14:C15)</f>
        <v>9520.31</v>
      </c>
      <c r="D16" s="77">
        <f>D12+C16</f>
        <v>23806.059999999998</v>
      </c>
    </row>
    <row r="17" spans="1:4">
      <c r="A17" s="64"/>
      <c r="B17" s="57"/>
      <c r="C17" s="64"/>
      <c r="D17" s="77"/>
    </row>
    <row r="18" spans="1:4">
      <c r="A18" s="62"/>
      <c r="B18" s="56"/>
      <c r="C18" s="62"/>
      <c r="D18" s="64"/>
    </row>
    <row r="19" spans="1:4">
      <c r="A19" s="62"/>
      <c r="B19" s="56"/>
      <c r="C19" s="62"/>
      <c r="D19" s="64"/>
    </row>
    <row r="20" spans="1:4">
      <c r="A20" s="62"/>
      <c r="B20" s="56"/>
      <c r="C20" s="62"/>
      <c r="D20" s="62"/>
    </row>
    <row r="21" spans="1:4">
      <c r="A21" s="62"/>
      <c r="B21" s="57"/>
      <c r="C21" s="64"/>
      <c r="D21" s="77"/>
    </row>
    <row r="22" spans="1:4">
      <c r="A22" s="62"/>
      <c r="B22" s="57"/>
      <c r="C22" s="62"/>
      <c r="D22" s="62"/>
    </row>
    <row r="23" spans="1:4">
      <c r="A23" s="62"/>
      <c r="B23" s="56"/>
      <c r="C23" s="62"/>
      <c r="D23" s="77"/>
    </row>
    <row r="24" spans="1:4">
      <c r="A24" s="62"/>
      <c r="B24" s="57"/>
      <c r="C24" s="64"/>
      <c r="D24" s="64"/>
    </row>
    <row r="25" spans="1:4">
      <c r="A25" s="62"/>
      <c r="B25" s="56"/>
      <c r="C25" s="62"/>
      <c r="D25" s="64"/>
    </row>
    <row r="26" spans="1:4">
      <c r="A26" s="60"/>
      <c r="B26" s="60"/>
      <c r="C26" s="60"/>
      <c r="D26" s="60"/>
    </row>
    <row r="27" spans="1:4">
      <c r="A27" s="60"/>
      <c r="B27" s="60"/>
      <c r="C27" s="60"/>
      <c r="D27" s="60"/>
    </row>
    <row r="28" spans="1:4">
      <c r="A28" s="60"/>
      <c r="B28" s="60"/>
      <c r="C28" s="60"/>
      <c r="D28" s="60"/>
    </row>
    <row r="29" spans="1:4">
      <c r="A29" s="60"/>
      <c r="B29" s="60"/>
      <c r="C29" s="60"/>
      <c r="D29" s="6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Лиц. счет. Св. расчет</vt:lpstr>
      <vt:lpstr>ТР инж.об.</vt:lpstr>
      <vt:lpstr>Заявления жителей</vt:lpstr>
      <vt:lpstr>Дополн.работы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2020-03-03T07:06:43Z</cp:lastPrinted>
  <dcterms:created xsi:type="dcterms:W3CDTF">2011-07-25T05:21:17Z</dcterms:created>
  <dcterms:modified xsi:type="dcterms:W3CDTF">2020-03-23T02:30:00Z</dcterms:modified>
</cp:coreProperties>
</file>