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4 г\Лицевые счета\Анжерская\"/>
    </mc:Choice>
  </mc:AlternateContent>
  <xr:revisionPtr revIDLastSave="0" documentId="13_ncr:1_{454E02AA-1BB2-464C-9B5E-648796390E30}" xr6:coauthVersionLast="47" xr6:coauthVersionMax="47" xr10:uidLastSave="{00000000-0000-0000-0000-000000000000}"/>
  <bookViews>
    <workbookView xWindow="-120" yWindow="-120" windowWidth="29040" windowHeight="15840" tabRatio="745" activeTab="3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ол.раб.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3" l="1"/>
  <c r="C12" i="3"/>
  <c r="M17" i="5"/>
  <c r="D6" i="9"/>
  <c r="D8" i="6"/>
  <c r="D12" i="1"/>
  <c r="D8" i="3"/>
  <c r="G17" i="5"/>
  <c r="C8" i="3"/>
  <c r="C7" i="1" l="1"/>
  <c r="C8" i="1" s="1"/>
  <c r="D8" i="1" s="1"/>
  <c r="D10" i="1" s="1"/>
  <c r="D6" i="6"/>
  <c r="N11" i="5"/>
  <c r="N12" i="5"/>
  <c r="N13" i="5"/>
  <c r="E4" i="5" l="1"/>
  <c r="H20" i="5" l="1"/>
  <c r="N24" i="5"/>
  <c r="N23" i="5"/>
  <c r="N22" i="5"/>
  <c r="N21" i="5"/>
  <c r="M20" i="5"/>
  <c r="L20" i="5"/>
  <c r="K20" i="5"/>
  <c r="J20" i="5"/>
  <c r="I20" i="5"/>
  <c r="G20" i="5"/>
  <c r="F20" i="5"/>
  <c r="E20" i="5"/>
  <c r="D20" i="5"/>
  <c r="C20" i="5"/>
  <c r="B20" i="5"/>
  <c r="N19" i="5"/>
  <c r="N18" i="5"/>
  <c r="K15" i="5"/>
  <c r="N9" i="5"/>
  <c r="M15" i="5"/>
  <c r="L15" i="5"/>
  <c r="J15" i="5"/>
  <c r="I15" i="5"/>
  <c r="H15" i="5"/>
  <c r="G15" i="5"/>
  <c r="F15" i="5"/>
  <c r="E15" i="5"/>
  <c r="D15" i="5"/>
  <c r="C15" i="5"/>
  <c r="M10" i="5"/>
  <c r="L10" i="5"/>
  <c r="K10" i="5"/>
  <c r="J10" i="5"/>
  <c r="I10" i="5"/>
  <c r="H10" i="5"/>
  <c r="G10" i="5"/>
  <c r="F10" i="5"/>
  <c r="E10" i="5"/>
  <c r="D10" i="5"/>
  <c r="C10" i="5"/>
  <c r="M4" i="5"/>
  <c r="L4" i="5"/>
  <c r="K4" i="5"/>
  <c r="J4" i="5"/>
  <c r="I4" i="5"/>
  <c r="H4" i="5"/>
  <c r="G4" i="5"/>
  <c r="F4" i="5"/>
  <c r="D4" i="5"/>
  <c r="C4" i="5"/>
  <c r="B4" i="5"/>
  <c r="B15" i="5"/>
  <c r="B10" i="5"/>
  <c r="N5" i="5"/>
  <c r="N7" i="5"/>
  <c r="N8" i="5"/>
  <c r="N14" i="5"/>
  <c r="N16" i="5"/>
  <c r="N17" i="5"/>
  <c r="N25" i="5"/>
  <c r="E26" i="5" l="1"/>
  <c r="H26" i="5"/>
  <c r="L26" i="5"/>
  <c r="D26" i="5"/>
  <c r="B26" i="5"/>
  <c r="G26" i="5"/>
  <c r="M26" i="5"/>
  <c r="K26" i="5"/>
  <c r="J26" i="5"/>
  <c r="I26" i="5"/>
  <c r="F26" i="5"/>
  <c r="C26" i="5"/>
  <c r="N20" i="5"/>
  <c r="N15" i="5"/>
  <c r="N4" i="5"/>
  <c r="N10" i="5"/>
  <c r="N26" i="5" l="1"/>
</calcChain>
</file>

<file path=xl/sharedStrings.xml><?xml version="1.0" encoding="utf-8"?>
<sst xmlns="http://schemas.openxmlformats.org/spreadsheetml/2006/main" count="106" uniqueCount="67">
  <si>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</si>
  <si>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</si>
  <si>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</si>
  <si>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</si>
  <si>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</si>
  <si>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</si>
  <si>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</si>
  <si>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</si>
  <si>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</si>
  <si>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</si>
  <si>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</si>
  <si>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</si>
  <si>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</si>
  <si>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</si>
  <si>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</si>
  <si>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</si>
  <si>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</si>
  <si>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</si>
  <si>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</si>
  <si>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</si>
  <si>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</si>
  <si>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</si>
  <si>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</si>
  <si>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</si>
  <si>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</si>
  <si>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</si>
  <si>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</si>
  <si>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</si>
  <si>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</si>
  <si>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</si>
  <si>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Анжерская,11а</t>
  </si>
  <si>
    <t>- эл.оборудование</t>
  </si>
  <si>
    <t>- эл.оборудования</t>
  </si>
  <si>
    <t>Очистка дорог</t>
  </si>
  <si>
    <t>Кузмичева Е.А.</t>
  </si>
  <si>
    <t>вывоз крупногабаритного мусора</t>
  </si>
  <si>
    <t>уборка придомовой территории</t>
  </si>
  <si>
    <t>3.Техническое обслуживание электрооборудования</t>
  </si>
  <si>
    <t>4.Текущий ремонт конструктивных элементов</t>
  </si>
  <si>
    <t>5.Текущий ремонт эл.оборудования</t>
  </si>
  <si>
    <t>6.Текущий ремонт инженерного оборудования</t>
  </si>
  <si>
    <t>4.Дополнительные работы</t>
  </si>
  <si>
    <t>Дополнительные работы</t>
  </si>
  <si>
    <t>5. ОДН:</t>
  </si>
  <si>
    <t>ХВС</t>
  </si>
  <si>
    <t>ГВС</t>
  </si>
  <si>
    <t>электроэнергия</t>
  </si>
  <si>
    <t>6.ТБО</t>
  </si>
  <si>
    <t>7. Расходы по содержанию УК</t>
  </si>
  <si>
    <t>Директор ООО УК "Крокус"</t>
  </si>
  <si>
    <t>Дезинфекция</t>
  </si>
  <si>
    <t>Лицевой счет. Сводный расчет  2024г</t>
  </si>
  <si>
    <t>Лицевой счёт  2024г</t>
  </si>
  <si>
    <t>Лицевой счёт 2024г</t>
  </si>
  <si>
    <t>Работы ППР</t>
  </si>
  <si>
    <t>Прочистка канализации установка заглушки на ревизии квартира №14</t>
  </si>
  <si>
    <t>Отогрев холодной воды в подъезде квартира№5</t>
  </si>
  <si>
    <t>Итого за февраль</t>
  </si>
  <si>
    <t>Прочистка стояка канализации квартира №4</t>
  </si>
  <si>
    <t>Ремонт крыши</t>
  </si>
  <si>
    <t>Автовышка 4 часа</t>
  </si>
  <si>
    <t>Итого за июнь</t>
  </si>
  <si>
    <t>Замена участка трубы отопления квартира №24</t>
  </si>
  <si>
    <t>Дезинсекция</t>
  </si>
  <si>
    <t>Ремонт входной подъездной двери подъезд №2</t>
  </si>
  <si>
    <t>Замена доводчика входной двери подъезд №2</t>
  </si>
  <si>
    <t>Итого за 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</si>
</sst>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6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0" fillId="0" borderId="8" xfId="0" applyBorder="1"/>
    <xf numFmtId="0" fontId="6" fillId="0" borderId="2" xfId="0" applyFont="1" applyBorder="1"/>
    <xf numFmtId="0" fontId="2" fillId="0" borderId="2" xfId="0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8" fillId="0" borderId="0" xfId="0" applyFont="1"/>
    <xf numFmtId="0" fontId="8" fillId="0" borderId="1" xfId="0" applyFont="1" applyBorder="1"/>
    <xf numFmtId="0" fontId="9" fillId="0" borderId="1" xfId="0" applyFont="1" applyBorder="1"/>
    <xf numFmtId="0" fontId="9" fillId="0" borderId="0" xfId="0" applyFont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7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5" xfId="0" applyFont="1" applyBorder="1"/>
    <xf numFmtId="0" fontId="8" fillId="0" borderId="6" xfId="0" applyFont="1" applyBorder="1"/>
    <xf numFmtId="0" fontId="8" fillId="0" borderId="9" xfId="0" applyFont="1" applyBorder="1"/>
    <xf numFmtId="2" fontId="2" fillId="0" borderId="1" xfId="0" applyNumberFormat="1" applyFont="1" applyBorder="1"/>
    <xf numFmtId="0" fontId="9" fillId="0" borderId="2" xfId="0" applyFont="1" applyBorder="1"/>
    <xf numFmtId="0" fontId="8" fillId="0" borderId="8" xfId="0" applyFont="1" applyBorder="1"/>
    <xf numFmtId="0" fontId="10" fillId="0" borderId="1" xfId="0" applyFont="1" applyBorder="1"/>
    <xf numFmtId="0" fontId="11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8" fillId="0" borderId="7" xfId="0" applyFont="1" applyBorder="1"/>
    <xf numFmtId="0" fontId="9" fillId="0" borderId="8" xfId="0" applyFont="1" applyBorder="1"/>
    <xf numFmtId="0" fontId="5" fillId="0" borderId="1" xfId="0" applyFont="1" applyBorder="1" applyAlignment="1">
      <alignment horizontal="left" wrapText="1"/>
    </xf>
    <xf numFmtId="0" fontId="12" fillId="0" borderId="1" xfId="0" applyFont="1" applyBorder="1" applyAlignment="1">
      <alignment wrapText="1"/>
    </xf>
    <xf numFmtId="2" fontId="6" fillId="0" borderId="1" xfId="0" applyNumberFormat="1" applyFont="1" applyBorder="1"/>
    <xf numFmtId="0" fontId="9" fillId="0" borderId="1" xfId="0" applyFont="1" applyBorder="1" applyAlignment="1">
      <alignment horizontal="left" wrapText="1"/>
    </xf>
    <xf numFmtId="0" fontId="9" fillId="0" borderId="9" xfId="0" applyFont="1" applyBorder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10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workbookViewId="0">
      <selection activeCell="D13" sqref="D13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62" t="s">
        <v>52</v>
      </c>
      <c r="C1" s="62"/>
      <c r="D1" s="62"/>
      <c r="E1" s="5"/>
      <c r="F1" s="5"/>
      <c r="G1" s="5"/>
      <c r="H1" s="5"/>
    </row>
    <row r="2" spans="1:8" ht="21" x14ac:dyDescent="0.35">
      <c r="A2" s="1"/>
      <c r="B2" s="5" t="s">
        <v>30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1" t="s">
        <v>4</v>
      </c>
      <c r="C3" s="61"/>
      <c r="D3" s="61"/>
      <c r="E3" s="1"/>
      <c r="F3" s="1"/>
      <c r="G3" s="1"/>
      <c r="H3" s="1"/>
    </row>
    <row r="4" spans="1:8" x14ac:dyDescent="0.25">
      <c r="A4" s="6"/>
      <c r="B4" s="7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s="4" customFormat="1" x14ac:dyDescent="0.25">
      <c r="A5" s="29"/>
      <c r="B5" s="30" t="s">
        <v>5</v>
      </c>
      <c r="C5" s="29"/>
      <c r="D5" s="30"/>
      <c r="E5" s="3"/>
      <c r="F5" s="3"/>
    </row>
    <row r="6" spans="1:8" ht="30" x14ac:dyDescent="0.25">
      <c r="A6" s="29">
        <v>1</v>
      </c>
      <c r="B6" s="29" t="s">
        <v>55</v>
      </c>
      <c r="C6" s="29">
        <v>2421.5</v>
      </c>
      <c r="D6" s="30"/>
      <c r="E6" s="1"/>
      <c r="F6" s="1"/>
    </row>
    <row r="7" spans="1:8" x14ac:dyDescent="0.25">
      <c r="A7" s="29">
        <v>2</v>
      </c>
      <c r="B7" s="29" t="s">
        <v>56</v>
      </c>
      <c r="C7" s="29">
        <f>2814+1956</f>
        <v>4770</v>
      </c>
      <c r="D7" s="29"/>
      <c r="E7" s="1"/>
      <c r="F7" s="1"/>
    </row>
    <row r="8" spans="1:8" s="4" customFormat="1" x14ac:dyDescent="0.25">
      <c r="A8" s="29"/>
      <c r="B8" s="30" t="s">
        <v>57</v>
      </c>
      <c r="C8" s="30">
        <f>SUM(C6:C7)</f>
        <v>7191.5</v>
      </c>
      <c r="D8" s="30">
        <f>C8</f>
        <v>7191.5</v>
      </c>
      <c r="E8" s="3"/>
      <c r="F8" s="3"/>
    </row>
    <row r="9" spans="1:8" s="4" customFormat="1" x14ac:dyDescent="0.25">
      <c r="A9" s="30"/>
      <c r="B9" s="30" t="s">
        <v>9</v>
      </c>
      <c r="C9" s="29"/>
      <c r="D9" s="30"/>
      <c r="E9" s="3"/>
      <c r="F9" s="3"/>
    </row>
    <row r="10" spans="1:8" x14ac:dyDescent="0.25">
      <c r="A10" s="29">
        <v>1</v>
      </c>
      <c r="B10" s="29" t="s">
        <v>58</v>
      </c>
      <c r="C10" s="29">
        <v>3213</v>
      </c>
      <c r="D10" s="30">
        <f>C10+D8</f>
        <v>10404.5</v>
      </c>
      <c r="E10" s="1"/>
      <c r="F10" s="1"/>
    </row>
    <row r="11" spans="1:8" x14ac:dyDescent="0.25">
      <c r="A11" s="29"/>
      <c r="B11" s="30" t="s">
        <v>13</v>
      </c>
      <c r="C11" s="29"/>
      <c r="D11" s="30"/>
      <c r="E11" s="1"/>
      <c r="F11" s="1"/>
    </row>
    <row r="12" spans="1:8" x14ac:dyDescent="0.25">
      <c r="A12" s="29">
        <v>1</v>
      </c>
      <c r="B12" s="29" t="s">
        <v>62</v>
      </c>
      <c r="C12" s="29">
        <v>4521.2</v>
      </c>
      <c r="D12" s="30">
        <f>C12+D10</f>
        <v>14925.7</v>
      </c>
      <c r="E12" s="1"/>
      <c r="F12" s="1"/>
    </row>
    <row r="13" spans="1:8" x14ac:dyDescent="0.25">
      <c r="A13" s="29"/>
      <c r="B13" s="29"/>
      <c r="C13" s="29"/>
      <c r="D13" s="29"/>
      <c r="E13" s="1"/>
      <c r="F13" s="1"/>
    </row>
    <row r="14" spans="1:8" x14ac:dyDescent="0.25">
      <c r="A14" s="29"/>
      <c r="B14" s="59"/>
      <c r="C14" s="30"/>
      <c r="D14" s="30"/>
      <c r="E14" s="1"/>
      <c r="F14" s="1"/>
    </row>
    <row r="15" spans="1:8" x14ac:dyDescent="0.25">
      <c r="A15" s="29"/>
      <c r="B15" s="30"/>
      <c r="C15" s="30"/>
      <c r="D15" s="30"/>
      <c r="E15" s="1"/>
      <c r="F15" s="1"/>
    </row>
    <row r="16" spans="1:8" s="4" customFormat="1" x14ac:dyDescent="0.25">
      <c r="A16" s="30"/>
      <c r="B16" s="29"/>
      <c r="C16" s="29"/>
      <c r="D16" s="30"/>
      <c r="E16" s="3"/>
      <c r="F16" s="3"/>
    </row>
    <row r="17" spans="1:6" x14ac:dyDescent="0.25">
      <c r="A17" s="29"/>
      <c r="B17" s="59"/>
      <c r="C17" s="29"/>
      <c r="D17" s="29"/>
      <c r="E17" s="1"/>
      <c r="F17" s="1"/>
    </row>
    <row r="18" spans="1:6" x14ac:dyDescent="0.25">
      <c r="A18" s="29"/>
      <c r="B18" s="29"/>
      <c r="C18" s="29"/>
      <c r="D18" s="30"/>
      <c r="E18" s="1"/>
      <c r="F18" s="1"/>
    </row>
    <row r="19" spans="1:6" x14ac:dyDescent="0.25">
      <c r="A19" s="29"/>
      <c r="B19" s="30"/>
      <c r="C19" s="30"/>
      <c r="D19" s="30"/>
      <c r="E19" s="1"/>
      <c r="F19" s="1"/>
    </row>
    <row r="20" spans="1:6" x14ac:dyDescent="0.25">
      <c r="A20" s="29"/>
      <c r="B20" s="30"/>
      <c r="C20" s="30"/>
      <c r="D20" s="30"/>
      <c r="E20" s="1"/>
      <c r="F20" s="1"/>
    </row>
    <row r="21" spans="1:6" x14ac:dyDescent="0.25">
      <c r="A21" s="29"/>
      <c r="B21" s="29"/>
      <c r="C21" s="29"/>
      <c r="D21" s="29"/>
      <c r="E21" s="1"/>
      <c r="F21" s="1"/>
    </row>
    <row r="22" spans="1:6" x14ac:dyDescent="0.25">
      <c r="A22" s="29"/>
      <c r="B22" s="32"/>
      <c r="C22" s="29"/>
      <c r="D22" s="33"/>
      <c r="E22" s="1"/>
      <c r="F22" s="1"/>
    </row>
    <row r="23" spans="1:6" x14ac:dyDescent="0.25">
      <c r="A23" s="29"/>
      <c r="B23" s="32"/>
      <c r="C23" s="29"/>
      <c r="D23" s="33"/>
      <c r="E23" s="1"/>
      <c r="F23" s="1"/>
    </row>
    <row r="24" spans="1:6" x14ac:dyDescent="0.25">
      <c r="A24" s="29"/>
      <c r="B24" s="32"/>
      <c r="C24" s="29"/>
      <c r="D24" s="33"/>
      <c r="E24" s="1"/>
      <c r="F24" s="1"/>
    </row>
    <row r="25" spans="1:6" x14ac:dyDescent="0.25">
      <c r="A25" s="29"/>
      <c r="B25" s="29"/>
      <c r="C25" s="29"/>
      <c r="D25" s="33"/>
      <c r="E25" s="1"/>
      <c r="F25" s="1"/>
    </row>
    <row r="26" spans="1:6" x14ac:dyDescent="0.25">
      <c r="A26" s="29"/>
      <c r="B26" s="32"/>
      <c r="C26" s="29"/>
      <c r="D26" s="33"/>
      <c r="E26" s="1"/>
      <c r="F26" s="1"/>
    </row>
    <row r="27" spans="1:6" x14ac:dyDescent="0.25">
      <c r="A27" s="29"/>
      <c r="B27" s="29"/>
      <c r="C27" s="29"/>
      <c r="D27" s="33"/>
      <c r="E27" s="1"/>
      <c r="F27" s="1"/>
    </row>
    <row r="28" spans="1:6" x14ac:dyDescent="0.25">
      <c r="A28" s="29"/>
      <c r="B28" s="34"/>
      <c r="C28" s="30"/>
      <c r="D28" s="35"/>
      <c r="E28" s="1"/>
      <c r="F28" s="1"/>
    </row>
    <row r="29" spans="1:6" x14ac:dyDescent="0.25">
      <c r="A29" s="29"/>
      <c r="B29" s="34"/>
      <c r="C29" s="30"/>
      <c r="D29" s="35"/>
      <c r="E29" s="1"/>
      <c r="F29" s="1"/>
    </row>
    <row r="30" spans="1:6" x14ac:dyDescent="0.25">
      <c r="A30" s="29"/>
      <c r="B30" s="29"/>
      <c r="C30" s="29"/>
      <c r="D30" s="29"/>
      <c r="E30" s="1"/>
      <c r="F30" s="1"/>
    </row>
    <row r="31" spans="1:6" x14ac:dyDescent="0.25">
      <c r="A31" s="29"/>
      <c r="B31" s="31"/>
      <c r="C31" s="29"/>
      <c r="D31" s="29"/>
      <c r="E31" s="1"/>
      <c r="F31" s="1"/>
    </row>
    <row r="32" spans="1:6" x14ac:dyDescent="0.25">
      <c r="A32" s="29"/>
      <c r="B32" s="30"/>
      <c r="C32" s="30"/>
      <c r="D32" s="30"/>
      <c r="E32" s="1"/>
      <c r="F32" s="1"/>
    </row>
    <row r="33" spans="1:4" x14ac:dyDescent="0.25">
      <c r="A33" s="36"/>
      <c r="B33" s="36"/>
      <c r="C33" s="36"/>
      <c r="D33" s="36"/>
    </row>
    <row r="34" spans="1:4" x14ac:dyDescent="0.25">
      <c r="A34" s="36"/>
      <c r="B34" s="36"/>
      <c r="C34" s="36"/>
      <c r="D34" s="36"/>
    </row>
    <row r="35" spans="1:4" x14ac:dyDescent="0.25">
      <c r="A35" s="36"/>
      <c r="B35" s="36"/>
      <c r="C35" s="36"/>
      <c r="D35" s="36"/>
    </row>
    <row r="36" spans="1:4" x14ac:dyDescent="0.25">
      <c r="A36" s="36"/>
      <c r="B36" s="36"/>
      <c r="C36" s="36"/>
      <c r="D36" s="36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workbookViewId="0">
      <selection activeCell="B2" sqref="B2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62" t="s">
        <v>52</v>
      </c>
      <c r="C1" s="62"/>
      <c r="D1" s="62"/>
      <c r="E1" s="5"/>
      <c r="F1" s="5"/>
      <c r="G1" s="5"/>
      <c r="H1" s="5"/>
    </row>
    <row r="2" spans="1:8" ht="21" x14ac:dyDescent="0.35">
      <c r="A2" s="1"/>
      <c r="B2" s="5" t="s">
        <v>30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1" t="s">
        <v>6</v>
      </c>
      <c r="C3" s="61"/>
      <c r="D3" s="61"/>
      <c r="E3" s="1"/>
      <c r="F3" s="1"/>
      <c r="G3" s="1"/>
      <c r="H3" s="1"/>
    </row>
    <row r="4" spans="1:8" x14ac:dyDescent="0.25">
      <c r="A4" s="9"/>
      <c r="B4" s="24" t="s">
        <v>0</v>
      </c>
      <c r="C4" s="9" t="s">
        <v>1</v>
      </c>
      <c r="D4" s="24" t="s">
        <v>26</v>
      </c>
      <c r="E4" s="1"/>
      <c r="F4" s="1"/>
      <c r="G4" s="1"/>
      <c r="H4" s="1"/>
    </row>
    <row r="5" spans="1:8" x14ac:dyDescent="0.25">
      <c r="A5" s="29"/>
      <c r="B5" s="30"/>
      <c r="C5" s="29"/>
      <c r="D5" s="29"/>
      <c r="E5" s="1"/>
      <c r="F5" s="1"/>
      <c r="G5" s="1"/>
      <c r="H5" s="1"/>
    </row>
    <row r="6" spans="1:8" x14ac:dyDescent="0.25">
      <c r="A6" s="29"/>
      <c r="B6" s="29"/>
      <c r="C6" s="29"/>
      <c r="D6" s="30"/>
      <c r="E6" s="1"/>
      <c r="F6" s="1"/>
      <c r="G6" s="1"/>
      <c r="H6" s="1"/>
    </row>
    <row r="7" spans="1:8" x14ac:dyDescent="0.25">
      <c r="A7" s="29"/>
      <c r="B7" s="30"/>
      <c r="C7" s="29"/>
      <c r="D7" s="29"/>
      <c r="E7" s="1"/>
      <c r="F7" s="1"/>
      <c r="G7" s="1"/>
      <c r="H7" s="1"/>
    </row>
    <row r="8" spans="1:8" x14ac:dyDescent="0.25">
      <c r="A8" s="29"/>
      <c r="B8" s="29"/>
      <c r="C8" s="29"/>
      <c r="D8" s="30"/>
      <c r="E8" s="1"/>
      <c r="F8" s="1"/>
      <c r="G8" s="1"/>
      <c r="H8" s="1"/>
    </row>
    <row r="9" spans="1:8" s="1" customFormat="1" x14ac:dyDescent="0.25">
      <c r="A9" s="29"/>
      <c r="B9" s="30"/>
      <c r="C9" s="29"/>
      <c r="D9" s="29"/>
    </row>
    <row r="10" spans="1:8" s="3" customFormat="1" x14ac:dyDescent="0.25">
      <c r="A10" s="39"/>
      <c r="B10" s="29"/>
      <c r="C10" s="29"/>
      <c r="D10" s="30"/>
    </row>
    <row r="11" spans="1:8" s="1" customFormat="1" x14ac:dyDescent="0.25">
      <c r="A11" s="29"/>
      <c r="B11" s="29"/>
      <c r="C11" s="29"/>
      <c r="D11" s="29"/>
    </row>
    <row r="12" spans="1:8" s="3" customFormat="1" x14ac:dyDescent="0.25">
      <c r="A12" s="29"/>
      <c r="B12" s="30"/>
      <c r="C12" s="30"/>
      <c r="D12" s="30"/>
    </row>
    <row r="13" spans="1:8" s="3" customFormat="1" x14ac:dyDescent="0.25">
      <c r="A13" s="30"/>
      <c r="B13" s="29"/>
      <c r="C13" s="29"/>
      <c r="D13" s="30"/>
    </row>
    <row r="14" spans="1:8" s="1" customFormat="1" x14ac:dyDescent="0.25">
      <c r="A14" s="29"/>
      <c r="B14" s="29"/>
      <c r="C14" s="29"/>
      <c r="D14" s="29"/>
    </row>
    <row r="15" spans="1:8" s="1" customFormat="1" x14ac:dyDescent="0.25">
      <c r="A15" s="29"/>
      <c r="B15" s="30"/>
      <c r="C15" s="30"/>
      <c r="D15" s="30"/>
    </row>
    <row r="16" spans="1:8" s="1" customFormat="1" x14ac:dyDescent="0.25">
      <c r="A16" s="29"/>
      <c r="B16" s="30"/>
      <c r="C16" s="29"/>
      <c r="D16" s="29"/>
    </row>
    <row r="17" spans="1:4" s="1" customFormat="1" x14ac:dyDescent="0.25">
      <c r="A17" s="29"/>
      <c r="B17" s="29"/>
      <c r="C17" s="29"/>
      <c r="D17" s="29"/>
    </row>
    <row r="18" spans="1:4" s="3" customFormat="1" x14ac:dyDescent="0.25">
      <c r="A18" s="30"/>
      <c r="B18" s="30"/>
      <c r="C18" s="30"/>
      <c r="D18" s="30"/>
    </row>
    <row r="19" spans="1:4" s="1" customFormat="1" x14ac:dyDescent="0.25">
      <c r="A19" s="29"/>
      <c r="B19" s="30"/>
      <c r="C19" s="29"/>
      <c r="D19" s="29"/>
    </row>
    <row r="20" spans="1:4" s="1" customFormat="1" x14ac:dyDescent="0.25">
      <c r="A20" s="29"/>
      <c r="B20" s="29"/>
      <c r="C20" s="29"/>
      <c r="D20" s="29"/>
    </row>
    <row r="21" spans="1:4" s="1" customFormat="1" x14ac:dyDescent="0.25">
      <c r="A21" s="29"/>
      <c r="B21" s="30"/>
      <c r="C21" s="30"/>
      <c r="D21" s="30"/>
    </row>
    <row r="22" spans="1:4" s="1" customFormat="1" x14ac:dyDescent="0.25">
      <c r="A22" s="30"/>
      <c r="B22" s="30"/>
      <c r="C22" s="30"/>
      <c r="D22" s="30"/>
    </row>
    <row r="23" spans="1:4" s="1" customFormat="1" ht="15.75" customHeight="1" x14ac:dyDescent="0.25">
      <c r="A23" s="29"/>
      <c r="B23" s="29"/>
      <c r="C23" s="29"/>
      <c r="D23" s="29"/>
    </row>
    <row r="24" spans="1:4" s="1" customFormat="1" x14ac:dyDescent="0.25">
      <c r="A24" s="29"/>
      <c r="B24" s="30"/>
      <c r="C24" s="30"/>
      <c r="D24" s="30"/>
    </row>
    <row r="25" spans="1:4" s="1" customFormat="1" x14ac:dyDescent="0.25">
      <c r="A25" s="29"/>
      <c r="B25" s="29"/>
      <c r="C25" s="30"/>
      <c r="D25" s="30"/>
    </row>
    <row r="26" spans="1:4" x14ac:dyDescent="0.25">
      <c r="A26" s="37"/>
      <c r="B26" s="30"/>
      <c r="C26" s="37"/>
      <c r="D26" s="37"/>
    </row>
    <row r="27" spans="1:4" x14ac:dyDescent="0.25">
      <c r="A27" s="37"/>
      <c r="B27" s="29"/>
      <c r="C27" s="37"/>
      <c r="D27" s="37"/>
    </row>
    <row r="28" spans="1:4" x14ac:dyDescent="0.25">
      <c r="A28" s="37"/>
      <c r="B28" s="29"/>
      <c r="C28" s="37"/>
      <c r="D28" s="37"/>
    </row>
    <row r="29" spans="1:4" x14ac:dyDescent="0.25">
      <c r="A29" s="37"/>
      <c r="B29" s="29"/>
      <c r="C29" s="37"/>
      <c r="D29" s="37"/>
    </row>
    <row r="30" spans="1:4" x14ac:dyDescent="0.25">
      <c r="A30" s="37"/>
      <c r="B30" s="30"/>
      <c r="C30" s="38"/>
      <c r="D30" s="38"/>
    </row>
    <row r="31" spans="1:4" x14ac:dyDescent="0.25">
      <c r="A31" s="37"/>
      <c r="B31" s="30"/>
      <c r="C31" s="37"/>
      <c r="D31" s="37"/>
    </row>
    <row r="32" spans="1:4" x14ac:dyDescent="0.25">
      <c r="A32" s="37"/>
      <c r="B32" s="29"/>
      <c r="C32" s="37"/>
      <c r="D32" s="37"/>
    </row>
    <row r="33" spans="1:4" x14ac:dyDescent="0.25">
      <c r="A33" s="37"/>
      <c r="B33" s="30"/>
      <c r="C33" s="38"/>
      <c r="D33" s="38"/>
    </row>
    <row r="34" spans="1:4" x14ac:dyDescent="0.25">
      <c r="A34" s="36"/>
      <c r="B34" s="36"/>
      <c r="C34" s="36"/>
      <c r="D34" s="36"/>
    </row>
    <row r="35" spans="1:4" x14ac:dyDescent="0.25">
      <c r="A35" s="36"/>
      <c r="B35" s="36"/>
      <c r="C35" s="36"/>
      <c r="D35" s="36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4"/>
  <sheetViews>
    <sheetView workbookViewId="0">
      <selection activeCell="D9" sqref="D9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21" x14ac:dyDescent="0.35">
      <c r="A1" s="1"/>
      <c r="B1" s="62" t="s">
        <v>52</v>
      </c>
      <c r="C1" s="62"/>
      <c r="D1" s="62"/>
    </row>
    <row r="2" spans="1:4" ht="21" x14ac:dyDescent="0.35">
      <c r="A2" s="1"/>
      <c r="B2" s="5" t="s">
        <v>30</v>
      </c>
      <c r="C2" s="1"/>
      <c r="D2" s="1"/>
    </row>
    <row r="3" spans="1:4" x14ac:dyDescent="0.25">
      <c r="A3" s="1"/>
      <c r="B3" s="61" t="s">
        <v>37</v>
      </c>
      <c r="C3" s="61"/>
      <c r="D3" s="61"/>
    </row>
    <row r="4" spans="1:4" ht="26.25" x14ac:dyDescent="0.25">
      <c r="A4" s="6"/>
      <c r="B4" s="7" t="s">
        <v>0</v>
      </c>
      <c r="C4" s="6" t="s">
        <v>1</v>
      </c>
      <c r="D4" s="7" t="s">
        <v>26</v>
      </c>
    </row>
    <row r="5" spans="1:4" x14ac:dyDescent="0.25">
      <c r="A5" s="6"/>
      <c r="B5" s="2" t="s">
        <v>2</v>
      </c>
      <c r="C5" s="6"/>
      <c r="D5" s="6"/>
    </row>
    <row r="6" spans="1:4" x14ac:dyDescent="0.25">
      <c r="A6" s="29">
        <v>1</v>
      </c>
      <c r="B6" s="29" t="s">
        <v>54</v>
      </c>
      <c r="C6" s="29">
        <v>1952</v>
      </c>
      <c r="D6" s="30">
        <f>C6</f>
        <v>1952</v>
      </c>
    </row>
    <row r="7" spans="1:4" x14ac:dyDescent="0.25">
      <c r="A7" s="29"/>
      <c r="B7" s="30" t="s">
        <v>13</v>
      </c>
      <c r="C7" s="29"/>
      <c r="D7" s="29"/>
    </row>
    <row r="8" spans="1:4" x14ac:dyDescent="0.25">
      <c r="A8" s="29">
        <v>1</v>
      </c>
      <c r="B8" s="29" t="s">
        <v>54</v>
      </c>
      <c r="C8" s="30">
        <v>2304.6</v>
      </c>
      <c r="D8" s="30">
        <f>C8+D6</f>
        <v>4256.6000000000004</v>
      </c>
    </row>
    <row r="9" spans="1:4" x14ac:dyDescent="0.25">
      <c r="A9" s="29"/>
      <c r="B9" s="30"/>
      <c r="C9" s="29"/>
      <c r="D9" s="30"/>
    </row>
    <row r="10" spans="1:4" x14ac:dyDescent="0.25">
      <c r="A10" s="29"/>
      <c r="B10" s="29"/>
      <c r="C10" s="29"/>
      <c r="D10" s="30"/>
    </row>
    <row r="11" spans="1:4" x14ac:dyDescent="0.25">
      <c r="A11" s="29"/>
      <c r="B11" s="30"/>
      <c r="C11" s="29"/>
      <c r="D11" s="30"/>
    </row>
    <row r="12" spans="1:4" x14ac:dyDescent="0.25">
      <c r="A12" s="29"/>
      <c r="B12" s="29"/>
      <c r="C12" s="29"/>
      <c r="D12" s="30"/>
    </row>
    <row r="13" spans="1:4" x14ac:dyDescent="0.25">
      <c r="A13" s="29"/>
      <c r="B13" s="29"/>
      <c r="C13" s="29"/>
      <c r="D13" s="30"/>
    </row>
    <row r="14" spans="1:4" x14ac:dyDescent="0.25">
      <c r="A14" s="30"/>
      <c r="B14" s="29"/>
      <c r="C14" s="29"/>
      <c r="D14" s="30"/>
    </row>
    <row r="15" spans="1:4" x14ac:dyDescent="0.25">
      <c r="A15" s="29"/>
      <c r="B15" s="29"/>
      <c r="C15" s="29"/>
      <c r="D15" s="29"/>
    </row>
    <row r="16" spans="1:4" x14ac:dyDescent="0.25">
      <c r="A16" s="29"/>
      <c r="B16" s="30"/>
      <c r="C16" s="30"/>
      <c r="D16" s="30"/>
    </row>
    <row r="17" spans="1:4" x14ac:dyDescent="0.25">
      <c r="A17" s="29"/>
      <c r="B17" s="30"/>
      <c r="C17" s="29"/>
      <c r="D17" s="29"/>
    </row>
    <row r="18" spans="1:4" x14ac:dyDescent="0.25">
      <c r="A18" s="29"/>
      <c r="B18" s="29"/>
      <c r="C18" s="29"/>
      <c r="D18" s="29"/>
    </row>
    <row r="19" spans="1:4" x14ac:dyDescent="0.25">
      <c r="A19" s="30"/>
      <c r="B19" s="30"/>
      <c r="C19" s="30"/>
      <c r="D19" s="30"/>
    </row>
    <row r="20" spans="1:4" x14ac:dyDescent="0.25">
      <c r="A20" s="29"/>
      <c r="B20" s="30"/>
      <c r="C20" s="29"/>
      <c r="D20" s="29"/>
    </row>
    <row r="21" spans="1:4" x14ac:dyDescent="0.25">
      <c r="A21" s="29"/>
      <c r="B21" s="29"/>
      <c r="C21" s="29"/>
      <c r="D21" s="29"/>
    </row>
    <row r="22" spans="1:4" x14ac:dyDescent="0.25">
      <c r="A22" s="29"/>
      <c r="B22" s="30"/>
      <c r="C22" s="30"/>
      <c r="D22" s="30"/>
    </row>
    <row r="23" spans="1:4" x14ac:dyDescent="0.25">
      <c r="A23" s="30"/>
      <c r="B23" s="30"/>
      <c r="C23" s="30"/>
      <c r="D23" s="30"/>
    </row>
    <row r="24" spans="1:4" x14ac:dyDescent="0.25">
      <c r="A24" s="29"/>
      <c r="B24" s="29"/>
      <c r="C24" s="29"/>
      <c r="D24" s="29"/>
    </row>
    <row r="25" spans="1:4" x14ac:dyDescent="0.25">
      <c r="A25" s="29"/>
      <c r="B25" s="30"/>
      <c r="C25" s="30"/>
      <c r="D25" s="30"/>
    </row>
    <row r="26" spans="1:4" x14ac:dyDescent="0.25">
      <c r="A26" s="29"/>
      <c r="B26" s="29"/>
      <c r="C26" s="30"/>
      <c r="D26" s="30"/>
    </row>
    <row r="27" spans="1:4" x14ac:dyDescent="0.25">
      <c r="A27" s="37"/>
      <c r="B27" s="30"/>
      <c r="C27" s="37"/>
      <c r="D27" s="37"/>
    </row>
    <row r="28" spans="1:4" x14ac:dyDescent="0.25">
      <c r="A28" s="37"/>
      <c r="B28" s="29"/>
      <c r="C28" s="37"/>
      <c r="D28" s="37"/>
    </row>
    <row r="29" spans="1:4" x14ac:dyDescent="0.25">
      <c r="A29" s="37"/>
      <c r="B29" s="29"/>
      <c r="C29" s="37"/>
      <c r="D29" s="37"/>
    </row>
    <row r="30" spans="1:4" x14ac:dyDescent="0.25">
      <c r="A30" s="37"/>
      <c r="B30" s="29"/>
      <c r="C30" s="37"/>
      <c r="D30" s="37"/>
    </row>
    <row r="31" spans="1:4" x14ac:dyDescent="0.25">
      <c r="A31" s="37"/>
      <c r="B31" s="30"/>
      <c r="C31" s="38"/>
      <c r="D31" s="38"/>
    </row>
    <row r="32" spans="1:4" x14ac:dyDescent="0.25">
      <c r="A32" s="37"/>
      <c r="B32" s="30"/>
      <c r="C32" s="37"/>
      <c r="D32" s="37"/>
    </row>
    <row r="33" spans="1:4" x14ac:dyDescent="0.25">
      <c r="A33" s="37"/>
      <c r="B33" s="29"/>
      <c r="C33" s="37"/>
      <c r="D33" s="37"/>
    </row>
    <row r="34" spans="1:4" x14ac:dyDescent="0.25">
      <c r="A34" s="37"/>
      <c r="B34" s="30"/>
      <c r="C34" s="38"/>
      <c r="D34" s="38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2"/>
  <sheetViews>
    <sheetView tabSelected="1" workbookViewId="0">
      <selection activeCell="D13" sqref="D13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62" t="s">
        <v>52</v>
      </c>
      <c r="C1" s="62"/>
      <c r="D1" s="62"/>
      <c r="E1" s="5"/>
      <c r="F1" s="5"/>
      <c r="G1" s="5"/>
      <c r="H1" s="5"/>
    </row>
    <row r="2" spans="1:8" ht="21.6" customHeight="1" x14ac:dyDescent="0.25">
      <c r="A2" s="1"/>
      <c r="B2" s="63" t="s">
        <v>30</v>
      </c>
      <c r="C2" s="63"/>
      <c r="D2" s="63"/>
      <c r="E2" s="1"/>
      <c r="F2" s="1"/>
      <c r="G2" s="1"/>
      <c r="H2" s="1"/>
    </row>
    <row r="3" spans="1:8" ht="17.25" customHeight="1" x14ac:dyDescent="0.25">
      <c r="A3" s="1"/>
      <c r="B3" s="64" t="s">
        <v>38</v>
      </c>
      <c r="C3" s="64"/>
      <c r="D3" s="64"/>
      <c r="E3" s="1"/>
      <c r="F3" s="1"/>
      <c r="G3" s="1"/>
      <c r="H3" s="1"/>
    </row>
    <row r="4" spans="1:8" ht="30" x14ac:dyDescent="0.25">
      <c r="A4" s="9"/>
      <c r="B4" s="24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 x14ac:dyDescent="0.25">
      <c r="A5" s="30"/>
      <c r="B5" s="30" t="s">
        <v>9</v>
      </c>
      <c r="C5" s="30"/>
      <c r="D5" s="30"/>
      <c r="E5" s="1"/>
      <c r="F5" s="1"/>
      <c r="G5" s="1"/>
      <c r="H5" s="1"/>
    </row>
    <row r="6" spans="1:8" x14ac:dyDescent="0.25">
      <c r="A6" s="29">
        <v>1</v>
      </c>
      <c r="B6" s="29" t="s">
        <v>59</v>
      </c>
      <c r="C6" s="40">
        <v>7715.4</v>
      </c>
      <c r="D6" s="30"/>
    </row>
    <row r="7" spans="1:8" x14ac:dyDescent="0.25">
      <c r="A7" s="37">
        <v>2</v>
      </c>
      <c r="B7" s="37" t="s">
        <v>60</v>
      </c>
      <c r="C7" s="41">
        <v>7200</v>
      </c>
      <c r="D7" s="38"/>
    </row>
    <row r="8" spans="1:8" x14ac:dyDescent="0.25">
      <c r="A8" s="37"/>
      <c r="B8" s="30" t="s">
        <v>61</v>
      </c>
      <c r="C8" s="49">
        <f>SUM(C6:C7)</f>
        <v>14915.4</v>
      </c>
      <c r="D8" s="42">
        <f>C8</f>
        <v>14915.4</v>
      </c>
    </row>
    <row r="9" spans="1:8" x14ac:dyDescent="0.25">
      <c r="A9" s="43"/>
      <c r="B9" s="44" t="s">
        <v>15</v>
      </c>
      <c r="C9" s="38"/>
      <c r="D9" s="38"/>
    </row>
    <row r="10" spans="1:8" x14ac:dyDescent="0.25">
      <c r="A10" s="45">
        <v>1</v>
      </c>
      <c r="B10" s="50" t="s">
        <v>64</v>
      </c>
      <c r="C10" s="46">
        <v>6960</v>
      </c>
      <c r="D10" s="60"/>
    </row>
    <row r="11" spans="1:8" x14ac:dyDescent="0.25">
      <c r="A11" s="37">
        <v>2</v>
      </c>
      <c r="B11" s="29" t="s">
        <v>65</v>
      </c>
      <c r="C11" s="37">
        <v>3200</v>
      </c>
      <c r="D11" s="37"/>
    </row>
    <row r="12" spans="1:8" x14ac:dyDescent="0.25">
      <c r="A12" s="37"/>
      <c r="B12" s="38" t="s">
        <v>66</v>
      </c>
      <c r="C12" s="38">
        <f>SUM(C10:C11)</f>
        <v>10160</v>
      </c>
      <c r="D12" s="38">
        <f>C12+D8</f>
        <v>25075.4</v>
      </c>
    </row>
    <row r="13" spans="1:8" x14ac:dyDescent="0.25">
      <c r="A13" s="37"/>
      <c r="B13" s="38"/>
      <c r="C13" s="37"/>
      <c r="D13" s="37"/>
    </row>
    <row r="14" spans="1:8" x14ac:dyDescent="0.25">
      <c r="A14" s="37"/>
      <c r="B14" s="37"/>
      <c r="C14" s="37"/>
      <c r="D14" s="38"/>
    </row>
    <row r="15" spans="1:8" x14ac:dyDescent="0.25">
      <c r="A15" s="37"/>
      <c r="B15" s="37"/>
      <c r="C15" s="37"/>
      <c r="D15" s="37"/>
    </row>
    <row r="16" spans="1:8" x14ac:dyDescent="0.25">
      <c r="A16" s="37"/>
      <c r="B16" s="37"/>
      <c r="C16" s="37"/>
      <c r="D16" s="37"/>
    </row>
    <row r="17" spans="1:4" x14ac:dyDescent="0.25">
      <c r="A17" s="37"/>
      <c r="B17" s="37"/>
      <c r="C17" s="37"/>
      <c r="D17" s="37"/>
    </row>
    <row r="18" spans="1:4" x14ac:dyDescent="0.25">
      <c r="A18" s="37"/>
      <c r="B18" s="37"/>
      <c r="C18" s="37"/>
      <c r="D18" s="37"/>
    </row>
    <row r="19" spans="1:4" x14ac:dyDescent="0.25">
      <c r="A19" s="37"/>
      <c r="B19" s="38"/>
      <c r="C19" s="38"/>
      <c r="D19" s="38"/>
    </row>
    <row r="20" spans="1:4" x14ac:dyDescent="0.25">
      <c r="A20" s="37"/>
      <c r="B20" s="38"/>
      <c r="C20" s="37"/>
      <c r="D20" s="37"/>
    </row>
    <row r="21" spans="1:4" x14ac:dyDescent="0.25">
      <c r="A21" s="37"/>
      <c r="B21" s="29"/>
      <c r="C21" s="37"/>
      <c r="D21" s="37"/>
    </row>
    <row r="22" spans="1:4" x14ac:dyDescent="0.25">
      <c r="A22" s="37"/>
      <c r="B22" s="29"/>
      <c r="C22" s="37"/>
      <c r="D22" s="37"/>
    </row>
    <row r="23" spans="1:4" x14ac:dyDescent="0.25">
      <c r="A23" s="37"/>
      <c r="B23" s="38"/>
      <c r="C23" s="38"/>
      <c r="D23" s="38"/>
    </row>
    <row r="24" spans="1:4" x14ac:dyDescent="0.25">
      <c r="A24" s="37"/>
      <c r="B24" s="38"/>
      <c r="C24" s="37"/>
      <c r="D24" s="37"/>
    </row>
    <row r="25" spans="1:4" x14ac:dyDescent="0.25">
      <c r="A25" s="37"/>
      <c r="B25" s="29"/>
      <c r="C25" s="37"/>
      <c r="D25" s="37"/>
    </row>
    <row r="26" spans="1:4" x14ac:dyDescent="0.25">
      <c r="A26" s="37"/>
      <c r="B26" s="29"/>
      <c r="C26" s="37"/>
      <c r="D26" s="38"/>
    </row>
    <row r="27" spans="1:4" x14ac:dyDescent="0.25">
      <c r="A27" s="37"/>
      <c r="B27" s="38"/>
      <c r="C27" s="38"/>
      <c r="D27" s="38"/>
    </row>
    <row r="28" spans="1:4" x14ac:dyDescent="0.25">
      <c r="A28" s="37"/>
      <c r="B28" s="37"/>
      <c r="C28" s="37"/>
      <c r="D28" s="37"/>
    </row>
    <row r="29" spans="1:4" x14ac:dyDescent="0.25">
      <c r="A29" s="37"/>
      <c r="B29" s="38"/>
      <c r="C29" s="38"/>
      <c r="D29" s="38"/>
    </row>
    <row r="30" spans="1:4" x14ac:dyDescent="0.25">
      <c r="A30" s="37"/>
      <c r="B30" s="38"/>
      <c r="C30" s="37"/>
      <c r="D30" s="37"/>
    </row>
    <row r="31" spans="1:4" x14ac:dyDescent="0.25">
      <c r="A31" s="11"/>
      <c r="B31" s="11"/>
      <c r="C31" s="11"/>
      <c r="D31" s="11"/>
    </row>
    <row r="32" spans="1:4" x14ac:dyDescent="0.25">
      <c r="A32" s="11"/>
      <c r="B32" s="10"/>
      <c r="C32" s="10"/>
      <c r="D32" s="10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2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21" x14ac:dyDescent="0.35">
      <c r="A1" s="1"/>
      <c r="B1" s="62" t="s">
        <v>52</v>
      </c>
      <c r="C1" s="62"/>
      <c r="D1" s="62"/>
    </row>
    <row r="2" spans="1:4" ht="15.75" x14ac:dyDescent="0.25">
      <c r="A2" s="1"/>
      <c r="B2" s="63" t="s">
        <v>30</v>
      </c>
      <c r="C2" s="63"/>
      <c r="D2" s="63"/>
    </row>
    <row r="3" spans="1:4" ht="15.75" x14ac:dyDescent="0.25">
      <c r="A3" s="1"/>
      <c r="B3" s="64" t="s">
        <v>39</v>
      </c>
      <c r="C3" s="64"/>
      <c r="D3" s="64"/>
    </row>
    <row r="4" spans="1:4" ht="26.25" x14ac:dyDescent="0.25">
      <c r="A4" s="6"/>
      <c r="B4" s="7" t="s">
        <v>0</v>
      </c>
      <c r="C4" s="6" t="s">
        <v>1</v>
      </c>
      <c r="D4" s="6" t="s">
        <v>26</v>
      </c>
    </row>
    <row r="5" spans="1:4" x14ac:dyDescent="0.25">
      <c r="A5" s="6"/>
      <c r="B5" s="56"/>
      <c r="C5" s="6"/>
      <c r="D5" s="6"/>
    </row>
    <row r="6" spans="1:4" ht="15.75" x14ac:dyDescent="0.25">
      <c r="A6" s="52"/>
      <c r="B6" s="57"/>
      <c r="C6" s="30"/>
      <c r="D6" s="52"/>
    </row>
    <row r="7" spans="1:4" x14ac:dyDescent="0.25">
      <c r="A7" s="30"/>
      <c r="B7" s="30"/>
      <c r="C7" s="53"/>
      <c r="D7" s="30"/>
    </row>
    <row r="8" spans="1:4" x14ac:dyDescent="0.25">
      <c r="A8" s="38"/>
      <c r="B8" s="37"/>
      <c r="C8" s="49"/>
      <c r="D8" s="38"/>
    </row>
    <row r="9" spans="1:4" x14ac:dyDescent="0.25">
      <c r="A9" s="37"/>
      <c r="B9" s="29"/>
      <c r="C9" s="41"/>
      <c r="D9" s="54"/>
    </row>
    <row r="10" spans="1:4" x14ac:dyDescent="0.25">
      <c r="A10" s="43"/>
      <c r="B10" s="44"/>
      <c r="C10" s="38"/>
      <c r="D10" s="38"/>
    </row>
    <row r="11" spans="1:4" x14ac:dyDescent="0.25">
      <c r="A11" s="45"/>
      <c r="B11" s="55"/>
      <c r="C11" s="46"/>
      <c r="D11" s="47"/>
    </row>
    <row r="12" spans="1:4" x14ac:dyDescent="0.25">
      <c r="A12" s="37"/>
      <c r="B12" s="29"/>
      <c r="C12" s="37"/>
      <c r="D12" s="37"/>
    </row>
    <row r="13" spans="1:4" x14ac:dyDescent="0.25">
      <c r="A13" s="37"/>
      <c r="B13" s="37"/>
      <c r="C13" s="37"/>
      <c r="D13" s="37"/>
    </row>
    <row r="14" spans="1:4" x14ac:dyDescent="0.25">
      <c r="A14" s="37"/>
      <c r="B14" s="37"/>
      <c r="C14" s="37"/>
      <c r="D14" s="37"/>
    </row>
    <row r="15" spans="1:4" x14ac:dyDescent="0.25">
      <c r="A15" s="37"/>
      <c r="B15" s="38"/>
      <c r="C15" s="38"/>
      <c r="D15" s="38"/>
    </row>
    <row r="16" spans="1:4" x14ac:dyDescent="0.25">
      <c r="A16" s="37"/>
      <c r="B16" s="38"/>
      <c r="C16" s="37"/>
      <c r="D16" s="37"/>
    </row>
    <row r="17" spans="1:4" x14ac:dyDescent="0.25">
      <c r="A17" s="37"/>
      <c r="B17" s="31"/>
      <c r="C17" s="37"/>
      <c r="D17" s="37"/>
    </row>
    <row r="18" spans="1:4" x14ac:dyDescent="0.25">
      <c r="A18" s="37"/>
      <c r="B18" s="37"/>
      <c r="C18" s="37"/>
      <c r="D18" s="37"/>
    </row>
    <row r="19" spans="1:4" x14ac:dyDescent="0.25">
      <c r="A19" s="37"/>
      <c r="B19" s="38"/>
      <c r="C19" s="38"/>
      <c r="D19" s="38"/>
    </row>
    <row r="20" spans="1:4" x14ac:dyDescent="0.25">
      <c r="A20" s="37"/>
      <c r="B20" s="38"/>
      <c r="C20" s="37"/>
      <c r="D20" s="37"/>
    </row>
    <row r="21" spans="1:4" x14ac:dyDescent="0.25">
      <c r="A21" s="37"/>
      <c r="B21" s="29"/>
      <c r="C21" s="37"/>
      <c r="D21" s="37"/>
    </row>
    <row r="22" spans="1:4" x14ac:dyDescent="0.25">
      <c r="A22" s="37"/>
      <c r="B22" s="29"/>
      <c r="C22" s="37"/>
      <c r="D22" s="37"/>
    </row>
    <row r="23" spans="1:4" x14ac:dyDescent="0.25">
      <c r="A23" s="37"/>
      <c r="B23" s="38"/>
      <c r="C23" s="38"/>
      <c r="D23" s="38"/>
    </row>
    <row r="24" spans="1:4" x14ac:dyDescent="0.25">
      <c r="A24" s="37"/>
      <c r="B24" s="38"/>
      <c r="C24" s="37"/>
      <c r="D24" s="37"/>
    </row>
    <row r="25" spans="1:4" x14ac:dyDescent="0.25">
      <c r="A25" s="37"/>
      <c r="B25" s="29"/>
      <c r="C25" s="37"/>
      <c r="D25" s="37"/>
    </row>
    <row r="26" spans="1:4" x14ac:dyDescent="0.25">
      <c r="A26" s="37"/>
      <c r="B26" s="29"/>
      <c r="C26" s="37"/>
      <c r="D26" s="38"/>
    </row>
    <row r="27" spans="1:4" x14ac:dyDescent="0.25">
      <c r="A27" s="37"/>
      <c r="B27" s="38"/>
      <c r="C27" s="38"/>
      <c r="D27" s="38"/>
    </row>
    <row r="28" spans="1:4" x14ac:dyDescent="0.25">
      <c r="A28" s="37"/>
      <c r="B28" s="37"/>
      <c r="C28" s="37"/>
      <c r="D28" s="37"/>
    </row>
    <row r="29" spans="1:4" x14ac:dyDescent="0.25">
      <c r="A29" s="37"/>
      <c r="B29" s="38"/>
      <c r="C29" s="38"/>
      <c r="D29" s="38"/>
    </row>
    <row r="30" spans="1:4" x14ac:dyDescent="0.25">
      <c r="A30" s="37"/>
      <c r="B30" s="38"/>
      <c r="C30" s="37"/>
      <c r="D30" s="37"/>
    </row>
    <row r="31" spans="1:4" x14ac:dyDescent="0.25">
      <c r="A31" s="37"/>
      <c r="B31" s="37"/>
      <c r="C31" s="37"/>
      <c r="D31" s="37"/>
    </row>
    <row r="32" spans="1:4" x14ac:dyDescent="0.25">
      <c r="A32" s="37"/>
      <c r="B32" s="38"/>
      <c r="C32" s="38"/>
      <c r="D32" s="38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3"/>
  <sheetViews>
    <sheetView workbookViewId="0">
      <selection activeCell="B7" sqref="B7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62" t="s">
        <v>53</v>
      </c>
      <c r="C1" s="62"/>
      <c r="D1" s="62"/>
      <c r="E1" s="5"/>
      <c r="F1" s="5"/>
      <c r="G1" s="5"/>
      <c r="H1" s="5"/>
    </row>
    <row r="2" spans="1:8" ht="15.75" x14ac:dyDescent="0.25">
      <c r="A2" s="1"/>
      <c r="B2" s="63" t="s">
        <v>30</v>
      </c>
      <c r="C2" s="63"/>
      <c r="D2" s="63"/>
      <c r="E2" s="1"/>
      <c r="F2" s="1"/>
      <c r="G2" s="1"/>
      <c r="H2" s="1"/>
    </row>
    <row r="3" spans="1:8" ht="15.75" x14ac:dyDescent="0.25">
      <c r="A3" s="1"/>
      <c r="B3" s="64" t="s">
        <v>40</v>
      </c>
      <c r="C3" s="64"/>
      <c r="D3" s="64"/>
      <c r="E3" s="1"/>
      <c r="F3" s="1"/>
      <c r="G3" s="1"/>
      <c r="H3" s="1"/>
    </row>
    <row r="4" spans="1:8" x14ac:dyDescent="0.25">
      <c r="A4" s="6"/>
      <c r="B4" s="7" t="s">
        <v>0</v>
      </c>
      <c r="C4" s="6" t="s">
        <v>1</v>
      </c>
      <c r="D4" s="7" t="s">
        <v>26</v>
      </c>
      <c r="E4" s="1"/>
      <c r="F4" s="1"/>
      <c r="G4" s="1"/>
      <c r="H4" s="1"/>
    </row>
    <row r="5" spans="1:8" x14ac:dyDescent="0.25">
      <c r="A5" s="6"/>
      <c r="B5" s="2"/>
      <c r="C5" s="6"/>
      <c r="D5" s="6"/>
      <c r="E5" s="1"/>
      <c r="F5" s="1"/>
      <c r="G5" s="1"/>
      <c r="H5" s="1"/>
    </row>
    <row r="6" spans="1:8" s="1" customFormat="1" x14ac:dyDescent="0.25">
      <c r="A6" s="29"/>
      <c r="B6" s="29"/>
      <c r="C6" s="29"/>
      <c r="D6" s="30"/>
    </row>
    <row r="7" spans="1:8" s="4" customFormat="1" x14ac:dyDescent="0.25">
      <c r="A7" s="10"/>
      <c r="B7" s="11"/>
      <c r="C7" s="11"/>
      <c r="D7" s="10"/>
    </row>
    <row r="8" spans="1:8" x14ac:dyDescent="0.25">
      <c r="A8" s="11"/>
      <c r="B8" s="2"/>
      <c r="C8" s="10"/>
      <c r="D8" s="11"/>
    </row>
    <row r="9" spans="1:8" x14ac:dyDescent="0.25">
      <c r="A9" s="11"/>
      <c r="B9" s="9"/>
      <c r="C9" s="11"/>
      <c r="D9" s="11"/>
    </row>
    <row r="10" spans="1:8" s="4" customFormat="1" x14ac:dyDescent="0.25">
      <c r="A10" s="11"/>
      <c r="B10" s="9"/>
      <c r="C10" s="11"/>
      <c r="D10" s="10"/>
    </row>
    <row r="11" spans="1:8" x14ac:dyDescent="0.25">
      <c r="A11" s="11"/>
      <c r="B11" s="9"/>
      <c r="C11" s="11"/>
      <c r="D11" s="10"/>
    </row>
    <row r="12" spans="1:8" x14ac:dyDescent="0.25">
      <c r="A12" s="10"/>
      <c r="B12" s="2"/>
      <c r="C12" s="10"/>
      <c r="D12" s="10"/>
    </row>
    <row r="13" spans="1:8" x14ac:dyDescent="0.25">
      <c r="A13" s="10"/>
      <c r="B13" s="2"/>
      <c r="C13" s="10"/>
      <c r="D13" s="10"/>
    </row>
    <row r="14" spans="1:8" x14ac:dyDescent="0.25">
      <c r="A14" s="11"/>
      <c r="B14" s="9"/>
      <c r="C14" s="11"/>
      <c r="D14" s="11"/>
    </row>
    <row r="15" spans="1:8" x14ac:dyDescent="0.25">
      <c r="A15" s="11"/>
      <c r="B15" s="2"/>
      <c r="C15" s="10"/>
      <c r="D15" s="10"/>
    </row>
    <row r="16" spans="1:8" x14ac:dyDescent="0.25">
      <c r="A16" s="11"/>
      <c r="B16" s="2"/>
      <c r="C16" s="11"/>
      <c r="D16" s="11"/>
    </row>
    <row r="17" spans="1:4" x14ac:dyDescent="0.25">
      <c r="A17" s="11"/>
      <c r="B17" s="9"/>
      <c r="C17" s="11"/>
      <c r="D17" s="11"/>
    </row>
    <row r="18" spans="1:4" x14ac:dyDescent="0.25">
      <c r="A18" s="11"/>
      <c r="B18" s="2"/>
      <c r="C18" s="10"/>
      <c r="D18" s="10"/>
    </row>
    <row r="19" spans="1:4" x14ac:dyDescent="0.25">
      <c r="A19" s="11"/>
      <c r="B19" s="2"/>
      <c r="C19" s="10"/>
      <c r="D19" s="10"/>
    </row>
    <row r="20" spans="1:4" x14ac:dyDescent="0.25">
      <c r="A20" s="11"/>
      <c r="B20" s="9"/>
      <c r="C20" s="11"/>
      <c r="D20" s="11"/>
    </row>
    <row r="21" spans="1:4" x14ac:dyDescent="0.25">
      <c r="A21" s="11"/>
      <c r="B21" s="9"/>
      <c r="C21" s="11"/>
      <c r="D21" s="11"/>
    </row>
    <row r="22" spans="1:4" x14ac:dyDescent="0.25">
      <c r="A22" s="11"/>
      <c r="B22" s="2"/>
      <c r="C22" s="10"/>
      <c r="D22" s="10"/>
    </row>
    <row r="23" spans="1:4" x14ac:dyDescent="0.25">
      <c r="A23" s="11"/>
      <c r="B23" s="2"/>
      <c r="C23" s="11"/>
      <c r="D23" s="11"/>
    </row>
    <row r="24" spans="1:4" x14ac:dyDescent="0.25">
      <c r="A24" s="11"/>
      <c r="B24" s="9"/>
      <c r="C24" s="11"/>
      <c r="D24" s="11"/>
    </row>
    <row r="25" spans="1:4" x14ac:dyDescent="0.25">
      <c r="A25" s="11"/>
      <c r="B25" s="2"/>
      <c r="C25" s="10"/>
      <c r="D25" s="10"/>
    </row>
    <row r="26" spans="1:4" x14ac:dyDescent="0.25">
      <c r="A26" s="11"/>
      <c r="B26" s="2"/>
      <c r="C26" s="11"/>
      <c r="D26" s="11"/>
    </row>
    <row r="27" spans="1:4" x14ac:dyDescent="0.25">
      <c r="A27" s="11"/>
      <c r="B27" s="9"/>
      <c r="C27" s="11"/>
      <c r="D27" s="11"/>
    </row>
    <row r="28" spans="1:4" x14ac:dyDescent="0.25">
      <c r="A28" s="11"/>
      <c r="B28" s="2"/>
      <c r="C28" s="10"/>
      <c r="D28" s="10"/>
    </row>
    <row r="29" spans="1:4" x14ac:dyDescent="0.25">
      <c r="A29" s="11"/>
      <c r="B29" s="2"/>
      <c r="C29" s="11"/>
      <c r="D29" s="11"/>
    </row>
    <row r="30" spans="1:4" x14ac:dyDescent="0.25">
      <c r="A30" s="11"/>
      <c r="B30" s="9"/>
      <c r="C30" s="11"/>
      <c r="D30" s="10"/>
    </row>
    <row r="31" spans="1:4" x14ac:dyDescent="0.25">
      <c r="A31" s="11"/>
      <c r="B31" s="2"/>
      <c r="C31" s="10"/>
      <c r="D31" s="10"/>
    </row>
    <row r="32" spans="1:4" x14ac:dyDescent="0.25">
      <c r="A32" s="11"/>
      <c r="B32" s="9"/>
      <c r="C32" s="11"/>
      <c r="D32" s="11"/>
    </row>
    <row r="33" spans="1:4" x14ac:dyDescent="0.25">
      <c r="A33" s="11"/>
      <c r="B33" s="2"/>
      <c r="C33" s="10"/>
      <c r="D33" s="10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9"/>
  <sheetViews>
    <sheetView view="pageBreakPreview" topLeftCell="A6" zoomScale="65" zoomScaleNormal="65" zoomScaleSheetLayoutView="65" workbookViewId="0">
      <selection activeCell="M18" sqref="M18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6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x14ac:dyDescent="0.25">
      <c r="A1" s="65" t="s">
        <v>51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ht="21" x14ac:dyDescent="0.35">
      <c r="A2" s="5" t="s">
        <v>30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s="8" customFormat="1" ht="20.25" customHeight="1" x14ac:dyDescent="0.25">
      <c r="A3" s="7"/>
      <c r="B3" s="18" t="s">
        <v>2</v>
      </c>
      <c r="C3" s="18" t="s">
        <v>5</v>
      </c>
      <c r="D3" s="18" t="s">
        <v>3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8" t="s">
        <v>12</v>
      </c>
      <c r="K3" s="18" t="s">
        <v>13</v>
      </c>
      <c r="L3" s="18" t="s">
        <v>14</v>
      </c>
      <c r="M3" s="18" t="s">
        <v>15</v>
      </c>
      <c r="N3" s="14" t="s">
        <v>16</v>
      </c>
    </row>
    <row r="4" spans="1:14" ht="39.75" customHeight="1" x14ac:dyDescent="0.35">
      <c r="A4" s="19" t="s">
        <v>28</v>
      </c>
      <c r="B4" s="15">
        <f>B5+B7+B8+B9</f>
        <v>7588.7000000000007</v>
      </c>
      <c r="C4" s="15">
        <f t="shared" ref="C4:M4" si="0">C5+C7+C8+C9</f>
        <v>7588.7000000000007</v>
      </c>
      <c r="D4" s="15">
        <f t="shared" si="0"/>
        <v>7588.7000000000007</v>
      </c>
      <c r="E4" s="15">
        <f>E5+E6+E7+E8+E9</f>
        <v>7588.7000000000007</v>
      </c>
      <c r="F4" s="15">
        <f t="shared" si="0"/>
        <v>7588.7000000000007</v>
      </c>
      <c r="G4" s="15">
        <f t="shared" si="0"/>
        <v>7588.7000000000007</v>
      </c>
      <c r="H4" s="15">
        <f t="shared" si="0"/>
        <v>7588.7000000000007</v>
      </c>
      <c r="I4" s="15">
        <f t="shared" si="0"/>
        <v>7588.7000000000007</v>
      </c>
      <c r="J4" s="15">
        <f t="shared" si="0"/>
        <v>7588.7000000000007</v>
      </c>
      <c r="K4" s="15">
        <f t="shared" si="0"/>
        <v>7588.7000000000007</v>
      </c>
      <c r="L4" s="15">
        <f t="shared" si="0"/>
        <v>7588.7000000000007</v>
      </c>
      <c r="M4" s="15">
        <f t="shared" si="0"/>
        <v>7588.7000000000007</v>
      </c>
      <c r="N4" s="15">
        <f t="shared" ref="N4:N25" si="1">SUM(B4:M4)</f>
        <v>91064.39999999998</v>
      </c>
    </row>
    <row r="5" spans="1:14" ht="39" customHeight="1" x14ac:dyDescent="0.35">
      <c r="A5" s="19" t="s">
        <v>17</v>
      </c>
      <c r="B5" s="16">
        <v>3831.28</v>
      </c>
      <c r="C5" s="16">
        <v>3831.28</v>
      </c>
      <c r="D5" s="16">
        <v>3831.28</v>
      </c>
      <c r="E5" s="16">
        <v>3831.28</v>
      </c>
      <c r="F5" s="16">
        <v>3831.28</v>
      </c>
      <c r="G5" s="16">
        <v>3831.28</v>
      </c>
      <c r="H5" s="16">
        <v>3831.28</v>
      </c>
      <c r="I5" s="16">
        <v>3831.28</v>
      </c>
      <c r="J5" s="16">
        <v>3831.28</v>
      </c>
      <c r="K5" s="16">
        <v>3831.28</v>
      </c>
      <c r="L5" s="16">
        <v>3831.28</v>
      </c>
      <c r="M5" s="16">
        <v>3831.28</v>
      </c>
      <c r="N5" s="16">
        <f t="shared" si="1"/>
        <v>45975.359999999993</v>
      </c>
    </row>
    <row r="6" spans="1:14" ht="39" customHeight="1" x14ac:dyDescent="0.35">
      <c r="A6" s="19" t="s">
        <v>50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60" customHeight="1" x14ac:dyDescent="0.35">
      <c r="A7" s="19" t="s">
        <v>35</v>
      </c>
      <c r="B7" s="16"/>
      <c r="C7" s="16"/>
      <c r="D7" s="16"/>
      <c r="E7" s="51"/>
      <c r="F7" s="16"/>
      <c r="G7" s="16"/>
      <c r="H7" s="16"/>
      <c r="I7" s="16"/>
      <c r="J7" s="16"/>
      <c r="K7" s="16"/>
      <c r="L7" s="16"/>
      <c r="M7" s="16"/>
      <c r="N7" s="16">
        <f t="shared" si="1"/>
        <v>0</v>
      </c>
    </row>
    <row r="8" spans="1:14" ht="44.25" customHeight="1" x14ac:dyDescent="0.35">
      <c r="A8" s="19" t="s">
        <v>36</v>
      </c>
      <c r="B8" s="16">
        <v>3757.42</v>
      </c>
      <c r="C8" s="16">
        <v>3757.42</v>
      </c>
      <c r="D8" s="16">
        <v>3757.42</v>
      </c>
      <c r="E8" s="16">
        <v>3757.42</v>
      </c>
      <c r="F8" s="16">
        <v>3757.42</v>
      </c>
      <c r="G8" s="16">
        <v>3757.42</v>
      </c>
      <c r="H8" s="16">
        <v>3757.42</v>
      </c>
      <c r="I8" s="16">
        <v>3757.42</v>
      </c>
      <c r="J8" s="16">
        <v>3757.42</v>
      </c>
      <c r="K8" s="16">
        <v>3757.42</v>
      </c>
      <c r="L8" s="16">
        <v>3757.42</v>
      </c>
      <c r="M8" s="16">
        <v>3757.42</v>
      </c>
      <c r="N8" s="16">
        <f>SUM(B8:M8)</f>
        <v>45089.039999999986</v>
      </c>
    </row>
    <row r="9" spans="1:14" ht="44.25" customHeight="1" x14ac:dyDescent="0.35">
      <c r="A9" s="19" t="s">
        <v>33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>
        <f>SUM(B9:M9)</f>
        <v>0</v>
      </c>
    </row>
    <row r="10" spans="1:14" ht="36" customHeight="1" x14ac:dyDescent="0.35">
      <c r="A10" s="20" t="s">
        <v>18</v>
      </c>
      <c r="B10" s="15">
        <f>B11+B12+B13+B14</f>
        <v>1952</v>
      </c>
      <c r="C10" s="15">
        <f t="shared" ref="C10:M10" si="2">C11+C12+C13+C14</f>
        <v>8379.0300000000007</v>
      </c>
      <c r="D10" s="15">
        <f t="shared" si="2"/>
        <v>0</v>
      </c>
      <c r="E10" s="15">
        <f t="shared" si="2"/>
        <v>795.65</v>
      </c>
      <c r="F10" s="15">
        <f t="shared" si="2"/>
        <v>1187.53</v>
      </c>
      <c r="G10" s="15">
        <f t="shared" si="2"/>
        <v>4008.65</v>
      </c>
      <c r="H10" s="15">
        <f t="shared" si="2"/>
        <v>1187.53</v>
      </c>
      <c r="I10" s="15">
        <f t="shared" si="2"/>
        <v>0</v>
      </c>
      <c r="J10" s="15">
        <f t="shared" si="2"/>
        <v>0</v>
      </c>
      <c r="K10" s="15">
        <f t="shared" si="2"/>
        <v>8417.09</v>
      </c>
      <c r="L10" s="15">
        <f t="shared" si="2"/>
        <v>593.77</v>
      </c>
      <c r="M10" s="15">
        <f t="shared" si="2"/>
        <v>0</v>
      </c>
      <c r="N10" s="15">
        <f t="shared" si="1"/>
        <v>26521.25</v>
      </c>
    </row>
    <row r="11" spans="1:14" ht="40.5" customHeight="1" x14ac:dyDescent="0.35">
      <c r="A11" s="19" t="s">
        <v>19</v>
      </c>
      <c r="B11" s="16"/>
      <c r="C11" s="16">
        <v>7191.5</v>
      </c>
      <c r="D11" s="16"/>
      <c r="E11" s="16"/>
      <c r="F11" s="16"/>
      <c r="G11" s="16">
        <v>3213</v>
      </c>
      <c r="H11" s="16"/>
      <c r="I11" s="16"/>
      <c r="J11" s="16"/>
      <c r="K11" s="16">
        <v>4521.2</v>
      </c>
      <c r="L11" s="16"/>
      <c r="M11" s="16"/>
      <c r="N11" s="15">
        <f t="shared" si="1"/>
        <v>14925.7</v>
      </c>
    </row>
    <row r="12" spans="1:14" ht="45.75" customHeight="1" x14ac:dyDescent="0.35">
      <c r="A12" s="19" t="s">
        <v>20</v>
      </c>
      <c r="B12" s="17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5">
        <f t="shared" si="1"/>
        <v>0</v>
      </c>
    </row>
    <row r="13" spans="1:14" ht="45.75" customHeight="1" x14ac:dyDescent="0.35">
      <c r="A13" s="23" t="s">
        <v>31</v>
      </c>
      <c r="B13" s="17">
        <v>1952</v>
      </c>
      <c r="C13" s="16"/>
      <c r="D13" s="16"/>
      <c r="E13" s="16"/>
      <c r="F13" s="16"/>
      <c r="G13" s="16"/>
      <c r="H13" s="16"/>
      <c r="I13" s="16"/>
      <c r="J13" s="16"/>
      <c r="K13" s="16">
        <v>2304.6</v>
      </c>
      <c r="L13" s="16"/>
      <c r="M13" s="16"/>
      <c r="N13" s="15">
        <f t="shared" si="1"/>
        <v>4256.6000000000004</v>
      </c>
    </row>
    <row r="14" spans="1:14" ht="21.75" customHeight="1" x14ac:dyDescent="0.35">
      <c r="A14" s="19" t="s">
        <v>21</v>
      </c>
      <c r="B14" s="16"/>
      <c r="C14" s="16">
        <v>1187.53</v>
      </c>
      <c r="D14" s="16"/>
      <c r="E14" s="16">
        <v>795.65</v>
      </c>
      <c r="F14" s="16">
        <v>1187.53</v>
      </c>
      <c r="G14" s="16">
        <v>795.65</v>
      </c>
      <c r="H14" s="16">
        <v>1187.53</v>
      </c>
      <c r="I14" s="16"/>
      <c r="J14" s="16"/>
      <c r="K14" s="16">
        <v>1591.29</v>
      </c>
      <c r="L14" s="16">
        <v>593.77</v>
      </c>
      <c r="M14" s="16"/>
      <c r="N14" s="16">
        <f t="shared" si="1"/>
        <v>7338.9500000000007</v>
      </c>
    </row>
    <row r="15" spans="1:14" ht="23.25" customHeight="1" x14ac:dyDescent="0.35">
      <c r="A15" s="20" t="s">
        <v>22</v>
      </c>
      <c r="B15" s="15">
        <f>B16+B17+B18</f>
        <v>0</v>
      </c>
      <c r="C15" s="15">
        <f t="shared" ref="C15:M15" si="3">C16+C17+C18</f>
        <v>0</v>
      </c>
      <c r="D15" s="15">
        <f t="shared" si="3"/>
        <v>0</v>
      </c>
      <c r="E15" s="15">
        <f t="shared" si="3"/>
        <v>0</v>
      </c>
      <c r="F15" s="15">
        <f t="shared" si="3"/>
        <v>0</v>
      </c>
      <c r="G15" s="15">
        <f t="shared" si="3"/>
        <v>14915.4</v>
      </c>
      <c r="H15" s="15">
        <f t="shared" si="3"/>
        <v>0</v>
      </c>
      <c r="I15" s="15">
        <f t="shared" si="3"/>
        <v>0</v>
      </c>
      <c r="J15" s="15">
        <f t="shared" si="3"/>
        <v>0</v>
      </c>
      <c r="K15" s="15">
        <f t="shared" si="3"/>
        <v>0</v>
      </c>
      <c r="L15" s="15">
        <f t="shared" si="3"/>
        <v>0</v>
      </c>
      <c r="M15" s="15">
        <f t="shared" si="3"/>
        <v>10160</v>
      </c>
      <c r="N15" s="15">
        <f t="shared" si="1"/>
        <v>25075.4</v>
      </c>
    </row>
    <row r="16" spans="1:14" ht="42" customHeight="1" x14ac:dyDescent="0.35">
      <c r="A16" s="19" t="s">
        <v>23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>
        <f t="shared" si="1"/>
        <v>0</v>
      </c>
    </row>
    <row r="17" spans="1:14" ht="40.5" customHeight="1" x14ac:dyDescent="0.35">
      <c r="A17" s="19" t="s">
        <v>24</v>
      </c>
      <c r="B17" s="16"/>
      <c r="C17" s="16"/>
      <c r="D17" s="16"/>
      <c r="E17" s="16"/>
      <c r="F17" s="16"/>
      <c r="G17" s="16">
        <f>7715.4+7200</f>
        <v>14915.4</v>
      </c>
      <c r="H17" s="58"/>
      <c r="I17" s="16"/>
      <c r="J17" s="16"/>
      <c r="K17" s="16"/>
      <c r="L17" s="16"/>
      <c r="M17" s="16">
        <f>6960+3200</f>
        <v>10160</v>
      </c>
      <c r="N17" s="16">
        <f t="shared" si="1"/>
        <v>25075.4</v>
      </c>
    </row>
    <row r="18" spans="1:14" ht="40.5" customHeight="1" x14ac:dyDescent="0.35">
      <c r="A18" s="23" t="s">
        <v>32</v>
      </c>
      <c r="B18" s="16"/>
      <c r="C18" s="16"/>
      <c r="D18" s="16"/>
      <c r="E18" s="16"/>
      <c r="F18" s="16"/>
      <c r="G18" s="16"/>
      <c r="H18" s="16"/>
      <c r="I18" s="16"/>
      <c r="J18" s="16"/>
      <c r="K18" s="11"/>
      <c r="L18" s="12"/>
      <c r="M18" s="11"/>
      <c r="N18" s="16">
        <f t="shared" si="1"/>
        <v>0</v>
      </c>
    </row>
    <row r="19" spans="1:14" ht="40.5" customHeight="1" x14ac:dyDescent="0.35">
      <c r="A19" s="25" t="s">
        <v>41</v>
      </c>
      <c r="B19" s="16"/>
      <c r="C19" s="16"/>
      <c r="D19" s="16"/>
      <c r="E19" s="16"/>
      <c r="F19" s="16"/>
      <c r="G19" s="16"/>
      <c r="H19" s="16"/>
      <c r="I19" s="16"/>
      <c r="J19" s="16"/>
      <c r="K19" s="16">
        <v>6144</v>
      </c>
      <c r="M19" s="26"/>
      <c r="N19" s="16">
        <f t="shared" si="1"/>
        <v>6144</v>
      </c>
    </row>
    <row r="20" spans="1:14" ht="40.5" customHeight="1" x14ac:dyDescent="0.35">
      <c r="A20" s="20" t="s">
        <v>43</v>
      </c>
      <c r="B20" s="15">
        <f>B21+B22+B23</f>
        <v>0</v>
      </c>
      <c r="C20" s="15">
        <f t="shared" ref="C20:M20" si="4">C21+C22+C23</f>
        <v>0</v>
      </c>
      <c r="D20" s="15">
        <f t="shared" si="4"/>
        <v>0</v>
      </c>
      <c r="E20" s="15">
        <f t="shared" si="4"/>
        <v>0</v>
      </c>
      <c r="F20" s="15">
        <f t="shared" si="4"/>
        <v>0</v>
      </c>
      <c r="G20" s="15">
        <f t="shared" si="4"/>
        <v>0</v>
      </c>
      <c r="H20" s="15">
        <f>H21+H22+H23</f>
        <v>0</v>
      </c>
      <c r="I20" s="15">
        <f t="shared" si="4"/>
        <v>0</v>
      </c>
      <c r="J20" s="15">
        <f t="shared" si="4"/>
        <v>0</v>
      </c>
      <c r="K20" s="15">
        <f t="shared" si="4"/>
        <v>0</v>
      </c>
      <c r="L20" s="15">
        <f t="shared" si="4"/>
        <v>0</v>
      </c>
      <c r="M20" s="15">
        <f t="shared" si="4"/>
        <v>0</v>
      </c>
      <c r="N20" s="15">
        <f t="shared" ref="N20:N24" si="5">SUM(B20:M20)</f>
        <v>0</v>
      </c>
    </row>
    <row r="21" spans="1:14" ht="40.5" customHeight="1" x14ac:dyDescent="0.35">
      <c r="A21" s="19" t="s">
        <v>44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>
        <f t="shared" si="5"/>
        <v>0</v>
      </c>
    </row>
    <row r="22" spans="1:14" ht="40.5" customHeight="1" x14ac:dyDescent="0.35">
      <c r="A22" s="19" t="s">
        <v>45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>
        <f t="shared" si="5"/>
        <v>0</v>
      </c>
    </row>
    <row r="23" spans="1:14" ht="40.5" customHeight="1" x14ac:dyDescent="0.35">
      <c r="A23" s="23" t="s">
        <v>46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27"/>
      <c r="M23" s="16"/>
      <c r="N23" s="16">
        <f t="shared" si="5"/>
        <v>0</v>
      </c>
    </row>
    <row r="24" spans="1:14" ht="40.5" customHeight="1" x14ac:dyDescent="0.35">
      <c r="A24" s="25" t="s">
        <v>47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28"/>
      <c r="M24" s="15"/>
      <c r="N24" s="15">
        <f t="shared" si="5"/>
        <v>0</v>
      </c>
    </row>
    <row r="25" spans="1:14" ht="39.75" customHeight="1" x14ac:dyDescent="0.35">
      <c r="A25" s="20" t="s">
        <v>48</v>
      </c>
      <c r="B25" s="15">
        <v>4339.04</v>
      </c>
      <c r="C25" s="15">
        <v>4339.04</v>
      </c>
      <c r="D25" s="15">
        <v>4339.04</v>
      </c>
      <c r="E25" s="15">
        <v>4339.04</v>
      </c>
      <c r="F25" s="15">
        <v>4339.04</v>
      </c>
      <c r="G25" s="15">
        <v>4339.04</v>
      </c>
      <c r="H25" s="15">
        <v>4339.04</v>
      </c>
      <c r="I25" s="15">
        <v>4339.04</v>
      </c>
      <c r="J25" s="15">
        <v>4339.04</v>
      </c>
      <c r="K25" s="15">
        <v>4339.04</v>
      </c>
      <c r="L25" s="15">
        <v>4339.04</v>
      </c>
      <c r="M25" s="15">
        <v>4339.04</v>
      </c>
      <c r="N25" s="15">
        <f t="shared" si="1"/>
        <v>52068.480000000003</v>
      </c>
    </row>
    <row r="26" spans="1:14" ht="22.5" customHeight="1" x14ac:dyDescent="0.35">
      <c r="A26" s="20" t="s">
        <v>25</v>
      </c>
      <c r="B26" s="15">
        <f t="shared" ref="B26:M26" si="6">B4+B10+B15+B19+B25+B20+B24</f>
        <v>13879.740000000002</v>
      </c>
      <c r="C26" s="15">
        <f t="shared" si="6"/>
        <v>20306.77</v>
      </c>
      <c r="D26" s="48">
        <f t="shared" si="6"/>
        <v>11927.740000000002</v>
      </c>
      <c r="E26" s="15">
        <f>E4+E10+E15+E19+E25+E20+E24</f>
        <v>12723.39</v>
      </c>
      <c r="F26" s="15">
        <f t="shared" si="6"/>
        <v>13115.27</v>
      </c>
      <c r="G26" s="15">
        <f t="shared" si="6"/>
        <v>30851.79</v>
      </c>
      <c r="H26" s="15">
        <f>H4+H10+H15+H19+H25+H20+H24</f>
        <v>13115.27</v>
      </c>
      <c r="I26" s="48">
        <f t="shared" si="6"/>
        <v>11927.740000000002</v>
      </c>
      <c r="J26" s="15">
        <f t="shared" si="6"/>
        <v>11927.740000000002</v>
      </c>
      <c r="K26" s="15">
        <f t="shared" si="6"/>
        <v>26488.83</v>
      </c>
      <c r="L26" s="15">
        <f t="shared" si="6"/>
        <v>12521.510000000002</v>
      </c>
      <c r="M26" s="15">
        <f t="shared" si="6"/>
        <v>22087.74</v>
      </c>
      <c r="N26" s="15">
        <f>N4+N10+N15+N19+N25+N20+N24</f>
        <v>200873.53</v>
      </c>
    </row>
    <row r="27" spans="1:14" ht="15.75" customHeight="1" x14ac:dyDescent="0.25">
      <c r="A27" s="66" t="s">
        <v>49</v>
      </c>
      <c r="B27" s="66"/>
      <c r="C27" s="66"/>
      <c r="D27" s="21"/>
      <c r="E27" s="21"/>
      <c r="F27" s="21"/>
      <c r="G27" s="21"/>
      <c r="H27" s="21"/>
      <c r="I27" s="21"/>
      <c r="J27" s="21"/>
      <c r="K27" s="21"/>
      <c r="L27" s="68" t="s">
        <v>29</v>
      </c>
      <c r="M27" s="68"/>
      <c r="N27" s="68"/>
    </row>
    <row r="28" spans="1:14" ht="15.75" x14ac:dyDescent="0.25">
      <c r="A28" s="22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</row>
    <row r="29" spans="1:14" ht="15.75" x14ac:dyDescent="0.25">
      <c r="A29" s="67" t="s">
        <v>27</v>
      </c>
      <c r="B29" s="67"/>
      <c r="C29" s="67"/>
      <c r="D29" s="21"/>
      <c r="E29" s="21"/>
      <c r="F29" s="21"/>
      <c r="G29" s="21"/>
      <c r="H29" s="21"/>
      <c r="I29" s="21"/>
      <c r="J29" s="21"/>
      <c r="K29" s="21"/>
      <c r="L29" s="69" t="s">
        <v>34</v>
      </c>
      <c r="M29" s="69"/>
      <c r="N29" s="69"/>
    </row>
  </sheetData>
  <mergeCells count="5">
    <mergeCell ref="A1:N1"/>
    <mergeCell ref="A27:C27"/>
    <mergeCell ref="A29:C29"/>
    <mergeCell ref="L27:N27"/>
    <mergeCell ref="L29:N29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2"/>
  <sheetViews>
    <sheetView workbookViewId="0">
      <selection activeCell="D7" sqref="D7"/>
    </sheetView>
  </sheetViews>
  <sheetFormatPr defaultRowHeight="15" x14ac:dyDescent="0.25"/>
  <cols>
    <col min="1" max="1" width="3.85546875" customWidth="1"/>
    <col min="2" max="2" width="54.42578125" customWidth="1"/>
    <col min="3" max="3" width="11.140625" customWidth="1"/>
    <col min="4" max="4" width="12.5703125" customWidth="1"/>
  </cols>
  <sheetData>
    <row r="1" spans="1:4" ht="21" x14ac:dyDescent="0.35">
      <c r="A1" s="1"/>
      <c r="B1" s="62" t="s">
        <v>52</v>
      </c>
      <c r="C1" s="62"/>
      <c r="D1" s="62"/>
    </row>
    <row r="2" spans="1:4" ht="15.75" x14ac:dyDescent="0.25">
      <c r="A2" s="1"/>
      <c r="B2" s="63" t="s">
        <v>30</v>
      </c>
      <c r="C2" s="63"/>
      <c r="D2" s="63"/>
    </row>
    <row r="3" spans="1:4" ht="15.75" x14ac:dyDescent="0.25">
      <c r="A3" s="1"/>
      <c r="B3" s="64" t="s">
        <v>42</v>
      </c>
      <c r="C3" s="64"/>
      <c r="D3" s="64"/>
    </row>
    <row r="4" spans="1:4" x14ac:dyDescent="0.25">
      <c r="A4" s="6"/>
      <c r="B4" s="7" t="s">
        <v>0</v>
      </c>
      <c r="C4" s="6" t="s">
        <v>1</v>
      </c>
      <c r="D4" s="6" t="s">
        <v>26</v>
      </c>
    </row>
    <row r="5" spans="1:4" x14ac:dyDescent="0.25">
      <c r="A5" s="30"/>
      <c r="B5" s="30" t="s">
        <v>13</v>
      </c>
      <c r="C5" s="30"/>
      <c r="D5" s="2"/>
    </row>
    <row r="6" spans="1:4" x14ac:dyDescent="0.25">
      <c r="A6" s="29">
        <v>1</v>
      </c>
      <c r="B6" s="29" t="s">
        <v>63</v>
      </c>
      <c r="C6" s="40">
        <v>6144</v>
      </c>
      <c r="D6" s="2">
        <f>C6</f>
        <v>6144</v>
      </c>
    </row>
    <row r="7" spans="1:4" x14ac:dyDescent="0.25">
      <c r="A7" s="38"/>
      <c r="B7" s="38"/>
      <c r="C7" s="49"/>
      <c r="D7" s="10"/>
    </row>
    <row r="8" spans="1:4" x14ac:dyDescent="0.25">
      <c r="A8" s="37"/>
      <c r="B8" s="29"/>
      <c r="C8" s="49"/>
      <c r="D8" s="42"/>
    </row>
    <row r="9" spans="1:4" x14ac:dyDescent="0.25">
      <c r="A9" s="43"/>
      <c r="B9" s="44"/>
      <c r="C9" s="37"/>
      <c r="D9" s="38"/>
    </row>
    <row r="10" spans="1:4" x14ac:dyDescent="0.25">
      <c r="A10" s="45"/>
      <c r="B10" s="50"/>
      <c r="C10" s="46"/>
      <c r="D10" s="60"/>
    </row>
    <row r="11" spans="1:4" x14ac:dyDescent="0.25">
      <c r="A11" s="37"/>
      <c r="B11" s="29"/>
      <c r="C11" s="37"/>
      <c r="D11" s="38"/>
    </row>
    <row r="12" spans="1:4" x14ac:dyDescent="0.25">
      <c r="A12" s="37"/>
      <c r="B12" s="38"/>
      <c r="C12" s="37"/>
      <c r="D12" s="37"/>
    </row>
    <row r="13" spans="1:4" x14ac:dyDescent="0.25">
      <c r="A13" s="37"/>
      <c r="B13" s="37"/>
      <c r="C13" s="37"/>
      <c r="D13" s="38"/>
    </row>
    <row r="14" spans="1:4" x14ac:dyDescent="0.25">
      <c r="A14" s="37"/>
      <c r="B14" s="38"/>
      <c r="C14" s="38"/>
      <c r="D14" s="38"/>
    </row>
    <row r="15" spans="1:4" x14ac:dyDescent="0.25">
      <c r="A15" s="37"/>
      <c r="B15" s="37"/>
      <c r="C15" s="38"/>
      <c r="D15" s="38"/>
    </row>
    <row r="16" spans="1:4" x14ac:dyDescent="0.25">
      <c r="A16" s="37"/>
      <c r="B16" s="59"/>
      <c r="C16" s="37"/>
      <c r="D16" s="37"/>
    </row>
    <row r="17" spans="1:4" x14ac:dyDescent="0.25">
      <c r="A17" s="37"/>
      <c r="B17" s="37"/>
      <c r="C17" s="38"/>
      <c r="D17" s="38"/>
    </row>
    <row r="18" spans="1:4" x14ac:dyDescent="0.25">
      <c r="A18" s="37"/>
      <c r="B18" s="38"/>
      <c r="C18" s="38"/>
      <c r="D18" s="38"/>
    </row>
    <row r="19" spans="1:4" x14ac:dyDescent="0.25">
      <c r="A19" s="37"/>
      <c r="B19" s="37"/>
      <c r="C19" s="37"/>
      <c r="D19" s="38"/>
    </row>
    <row r="20" spans="1:4" x14ac:dyDescent="0.25">
      <c r="A20" s="37"/>
      <c r="B20" s="29"/>
      <c r="C20" s="37"/>
      <c r="D20" s="37"/>
    </row>
    <row r="21" spans="1:4" x14ac:dyDescent="0.25">
      <c r="A21" s="37"/>
      <c r="B21" s="29"/>
      <c r="C21" s="37"/>
      <c r="D21" s="37"/>
    </row>
    <row r="22" spans="1:4" x14ac:dyDescent="0.25">
      <c r="A22" s="37"/>
      <c r="B22" s="38"/>
      <c r="C22" s="38"/>
      <c r="D22" s="38"/>
    </row>
    <row r="23" spans="1:4" x14ac:dyDescent="0.25">
      <c r="A23" s="37"/>
      <c r="B23" s="38"/>
      <c r="C23" s="37"/>
      <c r="D23" s="37"/>
    </row>
    <row r="24" spans="1:4" x14ac:dyDescent="0.25">
      <c r="A24" s="37"/>
      <c r="B24" s="29"/>
      <c r="C24" s="37"/>
      <c r="D24" s="37"/>
    </row>
    <row r="25" spans="1:4" x14ac:dyDescent="0.25">
      <c r="A25" s="37"/>
      <c r="B25" s="29"/>
      <c r="C25" s="37"/>
      <c r="D25" s="38"/>
    </row>
    <row r="26" spans="1:4" x14ac:dyDescent="0.25">
      <c r="A26" s="37"/>
      <c r="B26" s="38"/>
      <c r="C26" s="38"/>
      <c r="D26" s="38"/>
    </row>
    <row r="27" spans="1:4" x14ac:dyDescent="0.25">
      <c r="A27" s="37"/>
      <c r="B27" s="37"/>
      <c r="C27" s="37"/>
      <c r="D27" s="37"/>
    </row>
    <row r="28" spans="1:4" x14ac:dyDescent="0.25">
      <c r="A28" s="37"/>
      <c r="B28" s="38"/>
      <c r="C28" s="38"/>
      <c r="D28" s="38"/>
    </row>
    <row r="29" spans="1:4" x14ac:dyDescent="0.25">
      <c r="A29" s="37"/>
      <c r="B29" s="38"/>
      <c r="C29" s="37"/>
      <c r="D29" s="37"/>
    </row>
    <row r="30" spans="1:4" x14ac:dyDescent="0.25">
      <c r="A30" s="37"/>
      <c r="B30" s="37"/>
      <c r="C30" s="37"/>
      <c r="D30" s="37"/>
    </row>
    <row r="31" spans="1:4" x14ac:dyDescent="0.25">
      <c r="A31" s="37"/>
      <c r="B31" s="38"/>
      <c r="C31" s="38"/>
      <c r="D31" s="38"/>
    </row>
    <row r="32" spans="1:4" x14ac:dyDescent="0.25">
      <c r="A32" s="36"/>
      <c r="B32" s="36"/>
      <c r="C32" s="36"/>
      <c r="D32" s="36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Допол.раб.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2020-03-21T08:56:17Z</cp:lastPrinted>
  <dcterms:created xsi:type="dcterms:W3CDTF">2011-07-25T05:21:17Z</dcterms:created>
  <dcterms:modified xsi:type="dcterms:W3CDTF">2025-01-28T04:48:40Z</dcterms:modified>
</cp:coreProperties>
</file>