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EECA5156-9DB4-4190-B31B-4E7EA2EDF45C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0" i="3"/>
  <c r="D10" i="2"/>
  <c r="C10" i="2"/>
  <c r="D8" i="3"/>
  <c r="D12" i="6"/>
  <c r="D14" i="1"/>
  <c r="C14" i="1"/>
  <c r="D6" i="4"/>
  <c r="D26" i="9"/>
  <c r="D6" i="3"/>
  <c r="D6" i="1" l="1"/>
  <c r="D8" i="1" s="1"/>
  <c r="D10" i="1" s="1"/>
  <c r="D10" i="5"/>
  <c r="D6" i="6"/>
  <c r="D8" i="6" s="1"/>
  <c r="D10" i="6" s="1"/>
  <c r="D6" i="2" l="1"/>
  <c r="D8" i="2" s="1"/>
  <c r="C4" i="5" l="1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4" i="5"/>
  <c r="B25" i="5" l="1"/>
  <c r="M25" i="5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<sst xmlns="http://schemas.openxmlformats.org/spreadsheetml/2006/main" count="120" uniqueCount="69">
  <si>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</si>
  <si>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</si>
  <si>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</si>
  <si>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</si>
  <si>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</si>
  <si>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</si>
  <si>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</si>
  <si>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</si>
  <si>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</si>
  <si>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</si>
  <si>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</si>
  <si>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</si>
  <si>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</si>
  <si>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</si>
  <si>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</si>
  <si>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</si>
  <si>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</si>
  <si>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</si>
  <si>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</si>
  <si>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</si>
  <si>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</si>
  <si>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</si>
  <si>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</si>
  <si>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</si>
  <si>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</si>
  <si>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</si>
  <si>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</si>
  <si>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</si>
  <si>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</si>
  <si>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</si>
  <si>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</si>
  <si>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</si>
  <si>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</si>
  <si>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</si>
  <si>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</si>
  <si>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</si>
  <si>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</si>
  <si>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</si>
  <si>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</si>
  <si>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</si>
  <si>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</si>
  <si>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</si>
  <si>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</si>
  <si>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</si>
  <si>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</si>
  <si>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</si>
  <si>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</si>
  <si>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</si>
  <si>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</si>
  <si>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"ркус"</t>
  </si>
  <si>
    <t>Уборка снежных шапок и наледи с крыши</t>
  </si>
  <si>
    <t>Лицевой счет. Сводный расчет  2024г</t>
  </si>
  <si>
    <t>Лицевой счёт  2024г</t>
  </si>
  <si>
    <t>Ремонт предподъезднгого освещения Подъезд №1</t>
  </si>
  <si>
    <t>Лицевой счёт 2024г</t>
  </si>
  <si>
    <t>Развоздушка ГВС, отогрев стояка ГВС квартира №10</t>
  </si>
  <si>
    <t>Работы ППР</t>
  </si>
  <si>
    <t>Прочистка канализации квартира №1</t>
  </si>
  <si>
    <t>Замена лампочки предподъездного освещения подъезд №2</t>
  </si>
  <si>
    <t>Отключение отопления</t>
  </si>
  <si>
    <t>Замена полового покрытия в тамбуре</t>
  </si>
  <si>
    <t>Скос травы на придомовой территории</t>
  </si>
  <si>
    <t>Перенос общедомового счетчика</t>
  </si>
  <si>
    <t>Запуск отопления</t>
  </si>
  <si>
    <t>Замена водосчетчика на стояке ХВС в тамбуре подъезд №1</t>
  </si>
  <si>
    <t>Итого за сентябрь</t>
  </si>
  <si>
    <t>Ремонт кровли примыкания вентиляционного короба квартира №12</t>
  </si>
  <si>
    <t>Замена плахи на полу в подъезде</t>
  </si>
  <si>
    <t>Монтаж демонтаж пола в подъезде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</si>
</sst>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s="5" customFormat="1" x14ac:dyDescent="0.25">
      <c r="A5" s="40"/>
      <c r="B5" s="41" t="s">
        <v>3</v>
      </c>
      <c r="C5" s="40"/>
      <c r="D5" s="41"/>
      <c r="E5" s="4"/>
      <c r="F5" s="4"/>
    </row>
    <row r="6" spans="1:8" ht="30" x14ac:dyDescent="0.25">
      <c r="A6" s="40">
        <v>1</v>
      </c>
      <c r="B6" s="40" t="s">
        <v>55</v>
      </c>
      <c r="C6" s="40">
        <v>3313.05</v>
      </c>
      <c r="D6" s="41">
        <f>C6</f>
        <v>3313.05</v>
      </c>
      <c r="E6" s="1"/>
      <c r="F6" s="1"/>
    </row>
    <row r="7" spans="1:8" x14ac:dyDescent="0.25">
      <c r="A7" s="40"/>
      <c r="B7" s="41" t="s">
        <v>8</v>
      </c>
      <c r="C7" s="40"/>
      <c r="D7" s="41"/>
      <c r="E7" s="1"/>
      <c r="F7" s="1"/>
    </row>
    <row r="8" spans="1:8" x14ac:dyDescent="0.25">
      <c r="A8" s="40">
        <v>1</v>
      </c>
      <c r="B8" s="40" t="s">
        <v>57</v>
      </c>
      <c r="C8" s="40">
        <v>918</v>
      </c>
      <c r="D8" s="41">
        <f>C8+D6</f>
        <v>4231.05</v>
      </c>
      <c r="E8" s="1"/>
      <c r="F8" s="1"/>
    </row>
    <row r="9" spans="1:8" x14ac:dyDescent="0.25">
      <c r="A9" s="40"/>
      <c r="B9" s="41" t="s">
        <v>9</v>
      </c>
      <c r="C9" s="40"/>
      <c r="D9" s="40"/>
      <c r="E9" s="1"/>
      <c r="F9" s="1"/>
    </row>
    <row r="10" spans="1:8" s="5" customFormat="1" x14ac:dyDescent="0.25">
      <c r="A10" s="40">
        <v>1</v>
      </c>
      <c r="B10" s="40" t="s">
        <v>59</v>
      </c>
      <c r="C10" s="40">
        <v>918</v>
      </c>
      <c r="D10" s="41">
        <f>C10+D8</f>
        <v>5149.05</v>
      </c>
      <c r="E10" s="4"/>
      <c r="F10" s="4"/>
    </row>
    <row r="11" spans="1:8" s="5" customFormat="1" x14ac:dyDescent="0.25">
      <c r="A11" s="40"/>
      <c r="B11" s="41" t="s">
        <v>13</v>
      </c>
      <c r="C11" s="41"/>
      <c r="D11" s="41"/>
      <c r="E11" s="4"/>
      <c r="F11" s="4"/>
    </row>
    <row r="12" spans="1:8" x14ac:dyDescent="0.25">
      <c r="A12" s="40">
        <v>1</v>
      </c>
      <c r="B12" s="40" t="s">
        <v>63</v>
      </c>
      <c r="C12" s="40">
        <v>1380</v>
      </c>
      <c r="D12" s="41"/>
      <c r="E12" s="1"/>
      <c r="F12" s="1"/>
    </row>
    <row r="13" spans="1:8" ht="30" x14ac:dyDescent="0.25">
      <c r="A13" s="40">
        <v>2</v>
      </c>
      <c r="B13" s="40" t="s">
        <v>64</v>
      </c>
      <c r="C13" s="40">
        <v>4330.7</v>
      </c>
      <c r="D13" s="41"/>
      <c r="E13" s="1"/>
      <c r="F13" s="1"/>
    </row>
    <row r="14" spans="1:8" x14ac:dyDescent="0.25">
      <c r="A14" s="40"/>
      <c r="B14" s="41" t="s">
        <v>65</v>
      </c>
      <c r="C14" s="41">
        <f>SUM(C12:C13)</f>
        <v>5710.7</v>
      </c>
      <c r="D14" s="41">
        <f>C14+D10</f>
        <v>10859.75</v>
      </c>
      <c r="E14" s="1"/>
      <c r="F14" s="1"/>
    </row>
    <row r="15" spans="1:8" x14ac:dyDescent="0.25">
      <c r="A15" s="40"/>
      <c r="B15" s="41"/>
      <c r="C15" s="40"/>
      <c r="D15" s="40"/>
      <c r="E15" s="1"/>
      <c r="F15" s="1"/>
    </row>
    <row r="16" spans="1:8" x14ac:dyDescent="0.25">
      <c r="A16" s="40"/>
      <c r="B16" s="40"/>
      <c r="C16" s="40"/>
      <c r="D16" s="41"/>
      <c r="E16" s="1"/>
      <c r="F16" s="1"/>
    </row>
    <row r="17" spans="1:6" x14ac:dyDescent="0.25">
      <c r="A17" s="40"/>
      <c r="B17" s="41"/>
      <c r="C17" s="41"/>
      <c r="D17" s="41"/>
      <c r="E17" s="1"/>
      <c r="F17" s="1"/>
    </row>
    <row r="18" spans="1:6" x14ac:dyDescent="0.25">
      <c r="A18" s="40"/>
      <c r="B18" s="41"/>
      <c r="C18" s="40"/>
      <c r="D18" s="40"/>
      <c r="E18" s="1"/>
      <c r="F18" s="1"/>
    </row>
    <row r="19" spans="1:6" x14ac:dyDescent="0.25">
      <c r="A19" s="40"/>
      <c r="B19" s="40"/>
      <c r="C19" s="40"/>
      <c r="D19" s="40"/>
      <c r="E19" s="1"/>
      <c r="F19" s="1"/>
    </row>
    <row r="20" spans="1:6" x14ac:dyDescent="0.25">
      <c r="A20" s="40"/>
      <c r="B20" s="40"/>
      <c r="C20" s="40"/>
      <c r="D20" s="40"/>
      <c r="E20" s="1"/>
      <c r="F20" s="1"/>
    </row>
    <row r="21" spans="1:6" x14ac:dyDescent="0.25">
      <c r="A21" s="40"/>
      <c r="B21" s="42"/>
      <c r="C21" s="40"/>
      <c r="D21" s="40"/>
      <c r="E21" s="1"/>
      <c r="F21" s="1"/>
    </row>
    <row r="22" spans="1:6" x14ac:dyDescent="0.25">
      <c r="A22" s="40"/>
      <c r="B22" s="41"/>
      <c r="C22" s="41"/>
      <c r="D22" s="41"/>
      <c r="E22" s="1"/>
      <c r="F22" s="1"/>
    </row>
    <row r="23" spans="1:6" s="5" customFormat="1" x14ac:dyDescent="0.25">
      <c r="A23" s="40"/>
      <c r="B23" s="40"/>
      <c r="C23" s="40"/>
      <c r="D23" s="41"/>
      <c r="E23" s="4"/>
      <c r="F23" s="4"/>
    </row>
    <row r="24" spans="1:6" x14ac:dyDescent="0.25">
      <c r="A24" s="40"/>
      <c r="B24" s="42"/>
      <c r="C24" s="40"/>
      <c r="D24" s="40"/>
      <c r="E24" s="1"/>
      <c r="F24" s="1"/>
    </row>
    <row r="25" spans="1:6" x14ac:dyDescent="0.25">
      <c r="A25" s="40"/>
      <c r="B25" s="40"/>
      <c r="C25" s="40"/>
      <c r="D25" s="40"/>
      <c r="E25" s="1"/>
      <c r="F25" s="1"/>
    </row>
    <row r="26" spans="1:6" x14ac:dyDescent="0.25">
      <c r="A26" s="40"/>
      <c r="B26" s="40"/>
      <c r="C26" s="40"/>
      <c r="D26" s="41"/>
      <c r="E26" s="1"/>
      <c r="F26" s="1"/>
    </row>
    <row r="27" spans="1:6" x14ac:dyDescent="0.25">
      <c r="A27" s="40"/>
      <c r="B27" s="40"/>
      <c r="C27" s="40"/>
      <c r="D27" s="41"/>
      <c r="E27" s="1"/>
      <c r="F27" s="1"/>
    </row>
    <row r="28" spans="1:6" x14ac:dyDescent="0.25">
      <c r="A28" s="40"/>
      <c r="B28" s="40"/>
      <c r="C28" s="40"/>
      <c r="D28" s="40"/>
      <c r="E28" s="1"/>
      <c r="F28" s="1"/>
    </row>
    <row r="29" spans="1:6" x14ac:dyDescent="0.25">
      <c r="A29" s="43"/>
      <c r="B29" s="40"/>
      <c r="C29" s="43"/>
      <c r="D29" s="44"/>
    </row>
    <row r="30" spans="1:6" x14ac:dyDescent="0.25">
      <c r="A30" s="43"/>
      <c r="B30" s="40"/>
      <c r="C30" s="43"/>
      <c r="D30" s="43"/>
    </row>
    <row r="31" spans="1:6" x14ac:dyDescent="0.25">
      <c r="A31" s="40"/>
      <c r="B31" s="40"/>
      <c r="C31" s="40"/>
      <c r="D31" s="43"/>
    </row>
    <row r="32" spans="1:6" x14ac:dyDescent="0.25">
      <c r="A32" s="40"/>
      <c r="B32" s="40"/>
      <c r="C32" s="40"/>
      <c r="D32" s="43"/>
    </row>
    <row r="33" spans="1:4" x14ac:dyDescent="0.25">
      <c r="A33" s="40"/>
      <c r="B33" s="40"/>
      <c r="C33" s="40"/>
      <c r="D33" s="43"/>
    </row>
    <row r="34" spans="1:4" x14ac:dyDescent="0.25">
      <c r="A34" s="45"/>
      <c r="B34" s="46"/>
      <c r="C34" s="47"/>
      <c r="D34" s="47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140625" customWidth="1"/>
    <col min="4" max="4" width="13.7109375" customWidth="1"/>
  </cols>
  <sheetData>
    <row r="1" spans="1:8" ht="15.95" customHeight="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2" t="s">
        <v>7</v>
      </c>
      <c r="C3" s="62"/>
      <c r="D3" s="62"/>
      <c r="E3" s="1"/>
      <c r="F3" s="1"/>
      <c r="G3" s="1"/>
      <c r="H3" s="1"/>
    </row>
    <row r="4" spans="1:8" x14ac:dyDescent="0.25">
      <c r="A4" s="7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11"/>
      <c r="D5" s="11"/>
      <c r="E5" s="1"/>
      <c r="F5" s="1"/>
      <c r="G5" s="1"/>
      <c r="H5" s="1"/>
    </row>
    <row r="6" spans="1:8" x14ac:dyDescent="0.25">
      <c r="A6" s="48">
        <v>1</v>
      </c>
      <c r="B6" s="40" t="s">
        <v>50</v>
      </c>
      <c r="C6" s="40">
        <v>1377</v>
      </c>
      <c r="D6" s="41">
        <f>C6</f>
        <v>1377</v>
      </c>
      <c r="E6" s="1"/>
      <c r="F6" s="1"/>
      <c r="G6" s="1"/>
      <c r="H6" s="1"/>
    </row>
    <row r="7" spans="1:8" x14ac:dyDescent="0.25">
      <c r="A7" s="48"/>
      <c r="B7" s="41" t="s">
        <v>3</v>
      </c>
      <c r="C7" s="41"/>
      <c r="D7" s="40"/>
      <c r="E7" s="1"/>
      <c r="F7" s="1"/>
      <c r="G7" s="1"/>
      <c r="H7" s="1"/>
    </row>
    <row r="8" spans="1:8" x14ac:dyDescent="0.25">
      <c r="A8" s="48">
        <v>1</v>
      </c>
      <c r="B8" s="40" t="s">
        <v>50</v>
      </c>
      <c r="C8" s="40">
        <v>5508</v>
      </c>
      <c r="D8" s="41">
        <f>C8+D6</f>
        <v>6885</v>
      </c>
      <c r="E8" s="1"/>
      <c r="F8" s="1"/>
      <c r="G8" s="1"/>
      <c r="H8" s="1"/>
    </row>
    <row r="9" spans="1:8" s="1" customFormat="1" x14ac:dyDescent="0.25">
      <c r="A9" s="48"/>
      <c r="B9" s="41" t="s">
        <v>15</v>
      </c>
      <c r="C9" s="40"/>
      <c r="D9" s="44"/>
    </row>
    <row r="10" spans="1:8" s="4" customFormat="1" x14ac:dyDescent="0.25">
      <c r="A10" s="48">
        <v>1</v>
      </c>
      <c r="B10" s="40" t="s">
        <v>50</v>
      </c>
      <c r="C10" s="40">
        <f>2070+1035</f>
        <v>3105</v>
      </c>
      <c r="D10" s="41">
        <f>C10+D8</f>
        <v>9990</v>
      </c>
    </row>
    <row r="11" spans="1:8" s="4" customFormat="1" x14ac:dyDescent="0.25">
      <c r="A11" s="40"/>
      <c r="B11" s="41"/>
      <c r="C11" s="40"/>
      <c r="D11" s="41"/>
    </row>
    <row r="12" spans="1:8" s="1" customFormat="1" x14ac:dyDescent="0.25">
      <c r="A12" s="40"/>
      <c r="B12" s="40"/>
      <c r="C12" s="40"/>
      <c r="D12" s="41"/>
    </row>
    <row r="13" spans="1:8" s="1" customFormat="1" x14ac:dyDescent="0.25">
      <c r="A13" s="40"/>
      <c r="B13" s="41"/>
      <c r="C13" s="40"/>
      <c r="D13" s="41"/>
    </row>
    <row r="14" spans="1:8" s="4" customFormat="1" x14ac:dyDescent="0.25">
      <c r="A14" s="40"/>
      <c r="B14" s="40"/>
      <c r="C14" s="40"/>
      <c r="D14" s="41"/>
    </row>
    <row r="15" spans="1:8" s="4" customFormat="1" x14ac:dyDescent="0.25">
      <c r="A15" s="40"/>
      <c r="B15" s="40"/>
      <c r="C15" s="40"/>
      <c r="D15" s="41"/>
    </row>
    <row r="16" spans="1:8" s="1" customFormat="1" x14ac:dyDescent="0.25">
      <c r="A16" s="40"/>
      <c r="B16" s="41"/>
      <c r="C16" s="41"/>
      <c r="D16" s="41"/>
    </row>
    <row r="17" spans="1:4" s="1" customFormat="1" x14ac:dyDescent="0.25">
      <c r="A17" s="40"/>
      <c r="B17" s="40"/>
      <c r="C17" s="40"/>
      <c r="D17" s="41"/>
    </row>
    <row r="18" spans="1:4" s="1" customFormat="1" x14ac:dyDescent="0.25">
      <c r="A18" s="40"/>
      <c r="B18" s="40"/>
      <c r="C18" s="40"/>
      <c r="D18" s="41"/>
    </row>
    <row r="19" spans="1:4" s="1" customFormat="1" x14ac:dyDescent="0.25">
      <c r="A19" s="40"/>
      <c r="B19" s="40"/>
      <c r="C19" s="41"/>
      <c r="D19" s="41"/>
    </row>
    <row r="20" spans="1:4" s="4" customFormat="1" x14ac:dyDescent="0.25">
      <c r="A20" s="40"/>
      <c r="B20" s="40"/>
      <c r="C20" s="40"/>
      <c r="D20" s="41"/>
    </row>
    <row r="21" spans="1:4" s="1" customFormat="1" x14ac:dyDescent="0.25">
      <c r="A21" s="40"/>
      <c r="B21" s="40"/>
      <c r="C21" s="40"/>
      <c r="D21" s="41"/>
    </row>
    <row r="22" spans="1:4" s="1" customFormat="1" x14ac:dyDescent="0.25">
      <c r="A22" s="40"/>
      <c r="B22" s="40"/>
      <c r="C22" s="40"/>
      <c r="D22" s="41"/>
    </row>
    <row r="23" spans="1:4" s="1" customFormat="1" x14ac:dyDescent="0.25">
      <c r="A23" s="40"/>
      <c r="B23" s="40"/>
      <c r="C23" s="41"/>
      <c r="D23" s="41"/>
    </row>
    <row r="24" spans="1:4" s="1" customFormat="1" x14ac:dyDescent="0.25">
      <c r="A24" s="41"/>
      <c r="B24" s="40"/>
      <c r="C24" s="41"/>
      <c r="D24" s="41"/>
    </row>
    <row r="25" spans="1:4" s="1" customFormat="1" ht="15.75" customHeight="1" x14ac:dyDescent="0.25">
      <c r="A25" s="40"/>
      <c r="B25" s="40"/>
      <c r="C25" s="40"/>
      <c r="D25" s="40"/>
    </row>
    <row r="26" spans="1:4" s="1" customFormat="1" x14ac:dyDescent="0.25">
      <c r="A26" s="40"/>
      <c r="B26" s="40"/>
      <c r="C26" s="41"/>
      <c r="D26" s="41"/>
    </row>
    <row r="27" spans="1:4" s="1" customFormat="1" x14ac:dyDescent="0.25">
      <c r="A27" s="40"/>
      <c r="B27" s="40"/>
      <c r="C27" s="41"/>
      <c r="D27" s="41"/>
    </row>
    <row r="28" spans="1:4" x14ac:dyDescent="0.25">
      <c r="A28" s="43"/>
      <c r="B28" s="40"/>
      <c r="C28" s="43"/>
      <c r="D28" s="43"/>
    </row>
    <row r="29" spans="1:4" x14ac:dyDescent="0.25">
      <c r="A29" s="43"/>
      <c r="B29" s="40"/>
      <c r="C29" s="43"/>
      <c r="D29" s="43"/>
    </row>
    <row r="30" spans="1:4" x14ac:dyDescent="0.25">
      <c r="A30" s="43"/>
      <c r="B30" s="40"/>
      <c r="C30" s="43"/>
      <c r="D30" s="43"/>
    </row>
    <row r="31" spans="1:4" x14ac:dyDescent="0.25">
      <c r="A31" s="43"/>
      <c r="B31" s="41"/>
      <c r="C31" s="43"/>
      <c r="D31" s="43"/>
    </row>
    <row r="32" spans="1:4" x14ac:dyDescent="0.25">
      <c r="A32" s="43"/>
      <c r="B32" s="41"/>
      <c r="C32" s="44"/>
      <c r="D32" s="44"/>
    </row>
    <row r="33" spans="1:4" x14ac:dyDescent="0.25">
      <c r="A33" s="43"/>
      <c r="B33" s="40"/>
      <c r="C33" s="43"/>
      <c r="D33" s="43"/>
    </row>
    <row r="34" spans="1:4" x14ac:dyDescent="0.25">
      <c r="A34" s="43"/>
      <c r="B34" s="41"/>
      <c r="C34" s="43"/>
      <c r="D34" s="43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10.5703125" customWidth="1"/>
  </cols>
  <sheetData>
    <row r="1" spans="1:4" ht="15.75" x14ac:dyDescent="0.25">
      <c r="A1" s="1"/>
      <c r="B1" s="63" t="s">
        <v>52</v>
      </c>
      <c r="C1" s="63"/>
      <c r="D1" s="63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2" t="s">
        <v>38</v>
      </c>
      <c r="C3" s="62"/>
      <c r="D3" s="62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40"/>
      <c r="B5" s="41" t="s">
        <v>2</v>
      </c>
      <c r="C5" s="40"/>
      <c r="D5" s="40"/>
    </row>
    <row r="6" spans="1:4" ht="30" x14ac:dyDescent="0.25">
      <c r="A6" s="40">
        <v>1</v>
      </c>
      <c r="B6" s="40" t="s">
        <v>53</v>
      </c>
      <c r="C6" s="40">
        <v>1399</v>
      </c>
      <c r="D6" s="41">
        <f>C6</f>
        <v>1399</v>
      </c>
    </row>
    <row r="7" spans="1:4" x14ac:dyDescent="0.25">
      <c r="A7" s="40"/>
      <c r="B7" s="41" t="s">
        <v>3</v>
      </c>
      <c r="C7" s="40"/>
      <c r="D7" s="40"/>
    </row>
    <row r="8" spans="1:4" x14ac:dyDescent="0.25">
      <c r="A8" s="41">
        <v>1</v>
      </c>
      <c r="B8" s="40" t="s">
        <v>56</v>
      </c>
      <c r="C8" s="40">
        <v>1833</v>
      </c>
      <c r="D8" s="41">
        <f>C8+D6</f>
        <v>3232</v>
      </c>
    </row>
    <row r="9" spans="1:4" x14ac:dyDescent="0.25">
      <c r="A9" s="40"/>
      <c r="B9" s="41" t="s">
        <v>8</v>
      </c>
      <c r="C9" s="40"/>
      <c r="D9" s="40"/>
    </row>
    <row r="10" spans="1:4" ht="30" x14ac:dyDescent="0.25">
      <c r="A10" s="40">
        <v>1</v>
      </c>
      <c r="B10" s="40" t="s">
        <v>58</v>
      </c>
      <c r="C10" s="41">
        <v>940</v>
      </c>
      <c r="D10" s="41">
        <f>C10+D8</f>
        <v>4172</v>
      </c>
    </row>
    <row r="11" spans="1:4" x14ac:dyDescent="0.25">
      <c r="A11" s="40"/>
      <c r="B11" s="41" t="s">
        <v>13</v>
      </c>
      <c r="C11" s="40"/>
      <c r="D11" s="41"/>
    </row>
    <row r="12" spans="1:4" x14ac:dyDescent="0.25">
      <c r="A12" s="40">
        <v>1</v>
      </c>
      <c r="B12" s="40" t="s">
        <v>56</v>
      </c>
      <c r="C12" s="41">
        <v>3054.6</v>
      </c>
      <c r="D12" s="41">
        <f>C12+D10</f>
        <v>7226.6</v>
      </c>
    </row>
    <row r="13" spans="1:4" x14ac:dyDescent="0.25">
      <c r="A13" s="40"/>
      <c r="B13" s="41"/>
      <c r="C13" s="40"/>
      <c r="D13" s="41"/>
    </row>
    <row r="14" spans="1:4" x14ac:dyDescent="0.25">
      <c r="A14" s="40"/>
      <c r="B14" s="40"/>
      <c r="C14" s="40"/>
      <c r="D14" s="41"/>
    </row>
    <row r="15" spans="1:4" x14ac:dyDescent="0.25">
      <c r="A15" s="40"/>
      <c r="B15" s="40"/>
      <c r="C15" s="40"/>
      <c r="D15" s="41"/>
    </row>
    <row r="16" spans="1:4" x14ac:dyDescent="0.25">
      <c r="A16" s="40"/>
      <c r="B16" s="40"/>
      <c r="C16" s="40"/>
      <c r="D16" s="41"/>
    </row>
    <row r="17" spans="1:4" x14ac:dyDescent="0.25">
      <c r="A17" s="40"/>
      <c r="B17" s="41"/>
      <c r="C17" s="40"/>
      <c r="D17" s="41"/>
    </row>
    <row r="18" spans="1:4" x14ac:dyDescent="0.25">
      <c r="A18" s="40"/>
      <c r="B18" s="40"/>
      <c r="C18" s="40"/>
      <c r="D18" s="41"/>
    </row>
    <row r="19" spans="1:4" x14ac:dyDescent="0.25">
      <c r="A19" s="41"/>
      <c r="B19" s="41"/>
      <c r="C19" s="40"/>
      <c r="D19" s="41"/>
    </row>
    <row r="20" spans="1:4" x14ac:dyDescent="0.25">
      <c r="A20" s="40"/>
      <c r="B20" s="40"/>
      <c r="C20" s="40"/>
      <c r="D20" s="41"/>
    </row>
    <row r="21" spans="1:4" x14ac:dyDescent="0.25">
      <c r="A21" s="40"/>
      <c r="B21" s="40"/>
      <c r="C21" s="40"/>
      <c r="D21" s="41"/>
    </row>
    <row r="22" spans="1:4" x14ac:dyDescent="0.25">
      <c r="A22" s="40"/>
      <c r="B22" s="40"/>
      <c r="C22" s="40"/>
      <c r="D22" s="41"/>
    </row>
    <row r="23" spans="1:4" x14ac:dyDescent="0.25">
      <c r="A23" s="41"/>
      <c r="B23" s="41"/>
      <c r="C23" s="41"/>
      <c r="D23" s="41"/>
    </row>
    <row r="24" spans="1:4" x14ac:dyDescent="0.25">
      <c r="A24" s="40"/>
      <c r="B24" s="40"/>
      <c r="C24" s="40"/>
      <c r="D24" s="41"/>
    </row>
    <row r="25" spans="1:4" x14ac:dyDescent="0.25">
      <c r="A25" s="40"/>
      <c r="B25" s="41"/>
      <c r="C25" s="41"/>
      <c r="D25" s="41"/>
    </row>
    <row r="26" spans="1:4" x14ac:dyDescent="0.25">
      <c r="A26" s="40"/>
      <c r="B26" s="40"/>
      <c r="C26" s="41"/>
      <c r="D26" s="41"/>
    </row>
    <row r="27" spans="1:4" x14ac:dyDescent="0.25">
      <c r="A27" s="43"/>
      <c r="B27" s="41"/>
      <c r="C27" s="43"/>
      <c r="D27" s="44"/>
    </row>
    <row r="28" spans="1:4" x14ac:dyDescent="0.25">
      <c r="A28" s="43"/>
      <c r="B28" s="40"/>
      <c r="C28" s="43"/>
      <c r="D28" s="44"/>
    </row>
    <row r="29" spans="1:4" x14ac:dyDescent="0.25">
      <c r="A29" s="43"/>
      <c r="B29" s="40"/>
      <c r="C29" s="43"/>
      <c r="D29" s="44"/>
    </row>
    <row r="30" spans="1:4" x14ac:dyDescent="0.25">
      <c r="A30" s="43"/>
      <c r="B30" s="40"/>
      <c r="C30" s="43"/>
      <c r="D30" s="44"/>
    </row>
    <row r="31" spans="1:4" x14ac:dyDescent="0.25">
      <c r="A31" s="43"/>
      <c r="B31" s="41"/>
      <c r="C31" s="44"/>
      <c r="D31" s="44"/>
    </row>
    <row r="32" spans="1:4" x14ac:dyDescent="0.25">
      <c r="A32" s="43"/>
      <c r="B32" s="41"/>
      <c r="C32" s="43"/>
      <c r="D32" s="43"/>
    </row>
    <row r="33" spans="1:4" x14ac:dyDescent="0.25">
      <c r="A33" s="43"/>
      <c r="B33" s="40"/>
      <c r="C33" s="43"/>
      <c r="D33" s="43"/>
    </row>
    <row r="34" spans="1:4" x14ac:dyDescent="0.25">
      <c r="A34" s="43"/>
      <c r="B34" s="41"/>
      <c r="C34" s="44"/>
      <c r="D34" s="44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2" sqref="D1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21.6" customHeight="1" x14ac:dyDescent="0.25">
      <c r="A2" s="1"/>
      <c r="B2" s="64" t="s">
        <v>31</v>
      </c>
      <c r="C2" s="64"/>
      <c r="D2" s="64"/>
      <c r="E2" s="1"/>
      <c r="F2" s="1"/>
      <c r="G2" s="1"/>
      <c r="H2" s="1"/>
    </row>
    <row r="3" spans="1:8" ht="17.25" customHeight="1" x14ac:dyDescent="0.25">
      <c r="A3" s="1"/>
      <c r="B3" s="63" t="s">
        <v>39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49"/>
      <c r="B5" s="52" t="s">
        <v>10</v>
      </c>
      <c r="C5" s="49"/>
      <c r="D5" s="49"/>
      <c r="E5" s="1"/>
      <c r="F5" s="1"/>
      <c r="G5" s="1"/>
      <c r="H5" s="1"/>
    </row>
    <row r="6" spans="1:8" x14ac:dyDescent="0.25">
      <c r="A6" s="40">
        <v>1</v>
      </c>
      <c r="B6" s="40" t="s">
        <v>60</v>
      </c>
      <c r="C6" s="59">
        <v>10725</v>
      </c>
      <c r="D6" s="41">
        <f>C6</f>
        <v>10725</v>
      </c>
    </row>
    <row r="7" spans="1:8" x14ac:dyDescent="0.25">
      <c r="A7" s="44"/>
      <c r="B7" s="44" t="s">
        <v>13</v>
      </c>
      <c r="C7" s="53"/>
      <c r="D7" s="44"/>
    </row>
    <row r="8" spans="1:8" ht="30" x14ac:dyDescent="0.25">
      <c r="A8" s="43">
        <v>1</v>
      </c>
      <c r="B8" s="40" t="s">
        <v>66</v>
      </c>
      <c r="C8" s="53">
        <v>2898.2</v>
      </c>
      <c r="D8" s="54">
        <f>C8+D6</f>
        <v>13623.2</v>
      </c>
    </row>
    <row r="9" spans="1:8" x14ac:dyDescent="0.25">
      <c r="A9" s="55"/>
      <c r="B9" s="60" t="s">
        <v>15</v>
      </c>
      <c r="C9" s="43"/>
      <c r="D9" s="44"/>
    </row>
    <row r="10" spans="1:8" x14ac:dyDescent="0.25">
      <c r="A10" s="56">
        <v>1</v>
      </c>
      <c r="B10" s="61" t="s">
        <v>67</v>
      </c>
      <c r="C10" s="58">
        <v>4634.5</v>
      </c>
      <c r="D10" s="57">
        <f>C10+D8</f>
        <v>18257.7</v>
      </c>
    </row>
    <row r="11" spans="1:8" x14ac:dyDescent="0.25">
      <c r="A11" s="43"/>
      <c r="B11" s="41" t="s">
        <v>16</v>
      </c>
      <c r="C11" s="43"/>
      <c r="D11" s="43"/>
    </row>
    <row r="12" spans="1:8" x14ac:dyDescent="0.25">
      <c r="A12" s="43">
        <v>1</v>
      </c>
      <c r="B12" s="43" t="s">
        <v>68</v>
      </c>
      <c r="C12" s="43">
        <v>6270</v>
      </c>
      <c r="D12" s="44">
        <f>C12+D10</f>
        <v>24527.7</v>
      </c>
    </row>
    <row r="13" spans="1:8" x14ac:dyDescent="0.25">
      <c r="A13" s="43"/>
      <c r="B13" s="43"/>
      <c r="C13" s="43"/>
      <c r="D13" s="43"/>
    </row>
    <row r="14" spans="1:8" x14ac:dyDescent="0.25">
      <c r="A14" s="43"/>
      <c r="B14" s="44"/>
      <c r="C14" s="44"/>
      <c r="D14" s="44"/>
    </row>
    <row r="15" spans="1:8" x14ac:dyDescent="0.25">
      <c r="A15" s="43"/>
      <c r="B15" s="44"/>
      <c r="C15" s="43"/>
      <c r="D15" s="43"/>
    </row>
    <row r="16" spans="1:8" x14ac:dyDescent="0.25">
      <c r="A16" s="43"/>
      <c r="B16" s="42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4"/>
      <c r="C18" s="44"/>
      <c r="D18" s="44"/>
    </row>
    <row r="19" spans="1:4" x14ac:dyDescent="0.25">
      <c r="A19" s="43"/>
      <c r="B19" s="44"/>
      <c r="C19" s="43"/>
      <c r="D19" s="43"/>
    </row>
    <row r="20" spans="1:4" x14ac:dyDescent="0.25">
      <c r="A20" s="43"/>
      <c r="B20" s="40"/>
      <c r="C20" s="43"/>
      <c r="D20" s="43"/>
    </row>
    <row r="21" spans="1:4" x14ac:dyDescent="0.25">
      <c r="A21" s="43"/>
      <c r="B21" s="40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3"/>
      <c r="B23" s="44"/>
      <c r="C23" s="43"/>
      <c r="D23" s="43"/>
    </row>
    <row r="24" spans="1:4" x14ac:dyDescent="0.25">
      <c r="A24" s="43"/>
      <c r="B24" s="40"/>
      <c r="C24" s="43"/>
      <c r="D24" s="43"/>
    </row>
    <row r="25" spans="1:4" x14ac:dyDescent="0.25">
      <c r="A25" s="43"/>
      <c r="B25" s="40"/>
      <c r="C25" s="43"/>
      <c r="D25" s="44"/>
    </row>
    <row r="26" spans="1:4" x14ac:dyDescent="0.25">
      <c r="A26" s="43"/>
      <c r="B26" s="44"/>
      <c r="C26" s="44"/>
      <c r="D26" s="44"/>
    </row>
    <row r="27" spans="1:4" x14ac:dyDescent="0.25">
      <c r="A27" s="43"/>
      <c r="B27" s="43"/>
      <c r="C27" s="43"/>
      <c r="D27" s="43"/>
    </row>
    <row r="28" spans="1:4" x14ac:dyDescent="0.25">
      <c r="A28" s="43"/>
      <c r="B28" s="44"/>
      <c r="C28" s="44"/>
      <c r="D28" s="44"/>
    </row>
    <row r="29" spans="1:4" x14ac:dyDescent="0.25">
      <c r="A29" s="43"/>
      <c r="B29" s="44"/>
      <c r="C29" s="43"/>
      <c r="D29" s="4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3" t="s">
        <v>52</v>
      </c>
      <c r="C1" s="63"/>
      <c r="D1" s="63"/>
    </row>
    <row r="2" spans="1:4" ht="15.75" x14ac:dyDescent="0.25">
      <c r="A2" s="1"/>
      <c r="B2" s="64" t="s">
        <v>31</v>
      </c>
      <c r="C2" s="64"/>
      <c r="D2" s="64"/>
    </row>
    <row r="3" spans="1:4" ht="15.75" x14ac:dyDescent="0.25">
      <c r="A3" s="1"/>
      <c r="B3" s="63" t="s">
        <v>34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3" t="s">
        <v>54</v>
      </c>
      <c r="C1" s="63"/>
      <c r="D1" s="63"/>
      <c r="E1" s="6"/>
      <c r="F1" s="6"/>
      <c r="G1" s="6"/>
      <c r="H1" s="6"/>
    </row>
    <row r="2" spans="1:8" ht="15.75" x14ac:dyDescent="0.25">
      <c r="A2" s="1"/>
      <c r="B2" s="64" t="s">
        <v>31</v>
      </c>
      <c r="C2" s="64"/>
      <c r="D2" s="64"/>
      <c r="E2" s="1"/>
      <c r="F2" s="1"/>
      <c r="G2" s="1"/>
      <c r="H2" s="1"/>
    </row>
    <row r="3" spans="1:8" ht="15.75" x14ac:dyDescent="0.25">
      <c r="A3" s="1"/>
      <c r="B3" s="63" t="s">
        <v>5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48"/>
      <c r="B5" s="41" t="s">
        <v>11</v>
      </c>
      <c r="C5" s="49"/>
      <c r="D5" s="7"/>
      <c r="E5" s="1"/>
      <c r="F5" s="1"/>
      <c r="G5" s="1"/>
      <c r="H5" s="1"/>
    </row>
    <row r="6" spans="1:8" s="1" customFormat="1" x14ac:dyDescent="0.25">
      <c r="A6" s="40">
        <v>1</v>
      </c>
      <c r="B6" s="40" t="s">
        <v>62</v>
      </c>
      <c r="C6" s="40">
        <v>32165.4</v>
      </c>
      <c r="D6" s="3">
        <f>C6</f>
        <v>32165.4</v>
      </c>
    </row>
    <row r="7" spans="1:8" s="1" customFormat="1" x14ac:dyDescent="0.25">
      <c r="A7" s="7"/>
      <c r="B7" s="3" t="s">
        <v>16</v>
      </c>
      <c r="C7" s="7"/>
      <c r="D7" s="3"/>
    </row>
    <row r="8" spans="1:8" s="1" customFormat="1" x14ac:dyDescent="0.25">
      <c r="A8" s="40">
        <v>1</v>
      </c>
      <c r="B8" s="40"/>
      <c r="C8" s="40"/>
      <c r="D8" s="3"/>
    </row>
    <row r="9" spans="1:8" s="1" customFormat="1" x14ac:dyDescent="0.25">
      <c r="A9" s="40"/>
      <c r="B9" s="40"/>
      <c r="C9" s="40"/>
      <c r="D9" s="3"/>
    </row>
    <row r="10" spans="1:8" s="1" customFormat="1" x14ac:dyDescent="0.25">
      <c r="A10" s="40"/>
      <c r="B10" s="40"/>
      <c r="C10" s="40"/>
      <c r="D10" s="3"/>
    </row>
    <row r="11" spans="1:8" s="5" customFormat="1" x14ac:dyDescent="0.25">
      <c r="A11" s="40"/>
      <c r="B11" s="41"/>
      <c r="C11" s="40"/>
      <c r="D11" s="12"/>
    </row>
    <row r="12" spans="1:8" x14ac:dyDescent="0.25">
      <c r="A12" s="40"/>
      <c r="B12" s="40"/>
      <c r="C12" s="40"/>
      <c r="D12" s="12"/>
    </row>
    <row r="13" spans="1:8" x14ac:dyDescent="0.25">
      <c r="A13" s="40"/>
      <c r="B13" s="41"/>
      <c r="C13" s="40"/>
      <c r="D13" s="13"/>
    </row>
    <row r="14" spans="1:8" s="5" customFormat="1" x14ac:dyDescent="0.25">
      <c r="A14" s="40"/>
      <c r="B14" s="40"/>
      <c r="C14" s="40"/>
      <c r="D14" s="12"/>
    </row>
    <row r="15" spans="1:8" x14ac:dyDescent="0.25">
      <c r="A15" s="40"/>
      <c r="B15" s="41"/>
      <c r="C15" s="40"/>
      <c r="D15" s="12"/>
    </row>
    <row r="16" spans="1:8" x14ac:dyDescent="0.25">
      <c r="A16" s="43"/>
      <c r="B16" s="40"/>
      <c r="C16" s="43"/>
      <c r="D16" s="44"/>
    </row>
    <row r="17" spans="1:4" x14ac:dyDescent="0.25">
      <c r="A17" s="43"/>
      <c r="B17" s="41"/>
      <c r="C17" s="43"/>
      <c r="D17" s="44"/>
    </row>
    <row r="18" spans="1:4" x14ac:dyDescent="0.25">
      <c r="A18" s="43"/>
      <c r="B18" s="40"/>
      <c r="C18" s="43"/>
      <c r="D18" s="44"/>
    </row>
    <row r="19" spans="1:4" x14ac:dyDescent="0.25">
      <c r="A19" s="43"/>
      <c r="B19" s="40"/>
      <c r="C19" s="43"/>
      <c r="D19" s="44"/>
    </row>
    <row r="20" spans="1:4" x14ac:dyDescent="0.25">
      <c r="A20" s="43"/>
      <c r="B20" s="40"/>
      <c r="C20" s="43"/>
      <c r="D20" s="43"/>
    </row>
    <row r="21" spans="1:4" x14ac:dyDescent="0.25">
      <c r="A21" s="43"/>
      <c r="B21" s="40"/>
      <c r="C21" s="43"/>
      <c r="D21" s="43"/>
    </row>
    <row r="22" spans="1:4" x14ac:dyDescent="0.25">
      <c r="A22" s="43"/>
      <c r="B22" s="40"/>
      <c r="C22" s="43"/>
      <c r="D22" s="44"/>
    </row>
    <row r="23" spans="1:4" x14ac:dyDescent="0.25">
      <c r="A23" s="43"/>
      <c r="B23" s="40"/>
      <c r="C23" s="43"/>
      <c r="D23" s="44"/>
    </row>
    <row r="24" spans="1:4" x14ac:dyDescent="0.25">
      <c r="A24" s="43"/>
      <c r="B24" s="40"/>
      <c r="C24" s="43"/>
      <c r="D24" s="43"/>
    </row>
    <row r="25" spans="1:4" x14ac:dyDescent="0.25">
      <c r="A25" s="43"/>
      <c r="B25" s="40"/>
      <c r="C25" s="43"/>
      <c r="D25" s="43"/>
    </row>
    <row r="26" spans="1:4" x14ac:dyDescent="0.25">
      <c r="A26" s="43"/>
      <c r="B26" s="41"/>
      <c r="C26" s="44"/>
      <c r="D26" s="44"/>
    </row>
    <row r="27" spans="1:4" x14ac:dyDescent="0.25">
      <c r="A27" s="51"/>
      <c r="B27" s="49"/>
      <c r="C27" s="51"/>
      <c r="D27" s="43"/>
    </row>
    <row r="28" spans="1:4" x14ac:dyDescent="0.25">
      <c r="A28" s="51"/>
      <c r="B28" s="48"/>
      <c r="C28" s="51"/>
      <c r="D28" s="43"/>
    </row>
    <row r="29" spans="1:4" x14ac:dyDescent="0.25">
      <c r="A29" s="51"/>
      <c r="B29" s="49"/>
      <c r="C29" s="50"/>
      <c r="D29" s="44"/>
    </row>
    <row r="30" spans="1:4" x14ac:dyDescent="0.25">
      <c r="A30" s="43"/>
      <c r="B30" s="41"/>
      <c r="C30" s="43"/>
      <c r="D30" s="43"/>
    </row>
    <row r="31" spans="1:4" x14ac:dyDescent="0.25">
      <c r="A31" s="43"/>
      <c r="B31" s="40"/>
      <c r="C31" s="43"/>
      <c r="D31" s="43"/>
    </row>
    <row r="32" spans="1:4" x14ac:dyDescent="0.25">
      <c r="A32" s="43"/>
      <c r="B32" s="41"/>
      <c r="C32" s="44"/>
      <c r="D32" s="44"/>
    </row>
    <row r="33" spans="1:4" x14ac:dyDescent="0.25">
      <c r="A33" s="43"/>
      <c r="B33" s="41"/>
      <c r="C33" s="43"/>
      <c r="D33" s="43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tabSelected="1" view="pageBreakPreview" zoomScale="65" zoomScaleNormal="65" zoomScaleSheetLayoutView="65" workbookViewId="0">
      <selection activeCell="A7" sqref="A7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B5+B6+B7</f>
        <v>5645.46</v>
      </c>
      <c r="C4" s="24">
        <f>C5+C6+C7+C8</f>
        <v>5645.46</v>
      </c>
      <c r="D4" s="24">
        <f>D5+D6+D7+D8</f>
        <v>5645.46</v>
      </c>
      <c r="E4" s="24">
        <f t="shared" ref="E4:M4" si="0">E5+E6+E7+E8</f>
        <v>5645.46</v>
      </c>
      <c r="F4" s="24">
        <f t="shared" si="0"/>
        <v>5645.46</v>
      </c>
      <c r="G4" s="24">
        <f t="shared" si="0"/>
        <v>5645.46</v>
      </c>
      <c r="H4" s="24">
        <f t="shared" si="0"/>
        <v>5645.46</v>
      </c>
      <c r="I4" s="24">
        <f t="shared" si="0"/>
        <v>5645.46</v>
      </c>
      <c r="J4" s="24">
        <f t="shared" si="0"/>
        <v>5645.46</v>
      </c>
      <c r="K4" s="24">
        <f t="shared" si="0"/>
        <v>5645.46</v>
      </c>
      <c r="L4" s="24">
        <f t="shared" si="0"/>
        <v>5645.46</v>
      </c>
      <c r="M4" s="24">
        <f t="shared" si="0"/>
        <v>5645.46</v>
      </c>
      <c r="N4" s="24">
        <f t="shared" ref="N4:N24" si="1">SUM(B4:M4)</f>
        <v>67745.52</v>
      </c>
    </row>
    <row r="5" spans="1:14" ht="39" customHeight="1" x14ac:dyDescent="0.35">
      <c r="A5" s="28" t="s">
        <v>18</v>
      </c>
      <c r="B5" s="25">
        <v>3650.03</v>
      </c>
      <c r="C5" s="25">
        <v>3650.03</v>
      </c>
      <c r="D5" s="25">
        <v>3650.03</v>
      </c>
      <c r="E5" s="25">
        <v>3650.03</v>
      </c>
      <c r="F5" s="25">
        <v>3650.03</v>
      </c>
      <c r="G5" s="25">
        <v>3650.03</v>
      </c>
      <c r="H5" s="25">
        <v>3650.03</v>
      </c>
      <c r="I5" s="25">
        <v>3650.03</v>
      </c>
      <c r="J5" s="25">
        <v>3650.03</v>
      </c>
      <c r="K5" s="25">
        <v>3650.03</v>
      </c>
      <c r="L5" s="25">
        <v>3650.03</v>
      </c>
      <c r="M5" s="25">
        <v>3650.03</v>
      </c>
      <c r="N5" s="25">
        <f t="shared" si="1"/>
        <v>43800.359999999993</v>
      </c>
    </row>
    <row r="6" spans="1:14" ht="60" customHeight="1" x14ac:dyDescent="0.35">
      <c r="A6" s="28" t="s">
        <v>37</v>
      </c>
      <c r="B6" s="25">
        <v>1995.43</v>
      </c>
      <c r="C6" s="25">
        <v>1995.43</v>
      </c>
      <c r="D6" s="25">
        <v>1995.43</v>
      </c>
      <c r="E6" s="25">
        <v>1995.43</v>
      </c>
      <c r="F6" s="25">
        <v>1995.43</v>
      </c>
      <c r="G6" s="25">
        <v>1995.43</v>
      </c>
      <c r="H6" s="25">
        <v>1995.43</v>
      </c>
      <c r="I6" s="25">
        <v>1995.43</v>
      </c>
      <c r="J6" s="25">
        <v>1995.43</v>
      </c>
      <c r="K6" s="25">
        <v>1995.43</v>
      </c>
      <c r="L6" s="25">
        <v>1995.43</v>
      </c>
      <c r="M6" s="25">
        <v>1995.43</v>
      </c>
      <c r="N6" s="25">
        <f t="shared" si="1"/>
        <v>23945.16</v>
      </c>
    </row>
    <row r="7" spans="1:14" ht="63" x14ac:dyDescent="0.35">
      <c r="A7" s="28" t="s">
        <v>36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44.25" customHeight="1" x14ac:dyDescent="0.35">
      <c r="A8" s="28" t="s">
        <v>42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2776</v>
      </c>
      <c r="C9" s="24">
        <f t="shared" ref="C9:M9" si="2">C10+C11+C12+C13</f>
        <v>0</v>
      </c>
      <c r="D9" s="24">
        <f t="shared" si="2"/>
        <v>11045.939999999999</v>
      </c>
      <c r="E9" s="24">
        <f t="shared" si="2"/>
        <v>3045.5299999999997</v>
      </c>
      <c r="F9" s="24">
        <f t="shared" si="2"/>
        <v>1511.77</v>
      </c>
      <c r="G9" s="24">
        <f t="shared" si="2"/>
        <v>0</v>
      </c>
      <c r="H9" s="24">
        <f t="shared" si="2"/>
        <v>0</v>
      </c>
      <c r="I9" s="24">
        <f t="shared" si="2"/>
        <v>0</v>
      </c>
      <c r="J9" s="24">
        <f t="shared" si="2"/>
        <v>8765.2999999999993</v>
      </c>
      <c r="K9" s="24">
        <f t="shared" si="2"/>
        <v>593.77</v>
      </c>
      <c r="L9" s="24">
        <f t="shared" si="2"/>
        <v>3105</v>
      </c>
      <c r="M9" s="24">
        <f t="shared" si="2"/>
        <v>0</v>
      </c>
      <c r="N9" s="24">
        <f t="shared" si="1"/>
        <v>30843.309999999998</v>
      </c>
    </row>
    <row r="10" spans="1:14" ht="40.5" customHeight="1" x14ac:dyDescent="0.35">
      <c r="A10" s="28" t="s">
        <v>20</v>
      </c>
      <c r="B10" s="25"/>
      <c r="C10" s="25"/>
      <c r="D10" s="25">
        <f>5146.05-1833</f>
        <v>3313.05</v>
      </c>
      <c r="E10" s="25">
        <v>918</v>
      </c>
      <c r="F10" s="25">
        <v>918</v>
      </c>
      <c r="G10" s="25"/>
      <c r="H10" s="25"/>
      <c r="I10" s="25"/>
      <c r="J10" s="25">
        <v>5710.7</v>
      </c>
      <c r="K10" s="25"/>
      <c r="L10" s="25"/>
      <c r="M10" s="25"/>
      <c r="N10" s="24">
        <f t="shared" si="1"/>
        <v>10859.75</v>
      </c>
    </row>
    <row r="11" spans="1:14" ht="45.75" customHeight="1" x14ac:dyDescent="0.35">
      <c r="A11" s="28" t="s">
        <v>21</v>
      </c>
      <c r="B11" s="26">
        <v>1377</v>
      </c>
      <c r="C11" s="25"/>
      <c r="D11" s="25">
        <v>5508</v>
      </c>
      <c r="E11" s="25">
        <v>940</v>
      </c>
      <c r="F11" s="25"/>
      <c r="G11" s="25"/>
      <c r="H11" s="25"/>
      <c r="I11" s="25"/>
      <c r="J11" s="25"/>
      <c r="K11" s="25"/>
      <c r="L11" s="25">
        <v>3105</v>
      </c>
      <c r="M11" s="25"/>
      <c r="N11" s="24">
        <f t="shared" si="1"/>
        <v>10930</v>
      </c>
    </row>
    <row r="12" spans="1:14" ht="45.75" customHeight="1" x14ac:dyDescent="0.35">
      <c r="A12" s="35" t="s">
        <v>32</v>
      </c>
      <c r="B12" s="26">
        <v>1399</v>
      </c>
      <c r="C12" s="25"/>
      <c r="D12" s="25">
        <v>1833</v>
      </c>
      <c r="E12" s="25"/>
      <c r="F12" s="25"/>
      <c r="G12" s="25"/>
      <c r="H12" s="25"/>
      <c r="I12" s="25"/>
      <c r="J12" s="25">
        <v>3054.6</v>
      </c>
      <c r="K12" s="25"/>
      <c r="L12" s="25"/>
      <c r="M12" s="25"/>
      <c r="N12" s="24">
        <f t="shared" si="1"/>
        <v>6286.6</v>
      </c>
    </row>
    <row r="13" spans="1:14" ht="21.75" customHeight="1" x14ac:dyDescent="0.35">
      <c r="A13" s="28" t="s">
        <v>22</v>
      </c>
      <c r="B13" s="25"/>
      <c r="C13" s="25"/>
      <c r="D13" s="25">
        <v>391.89</v>
      </c>
      <c r="E13" s="25">
        <v>1187.53</v>
      </c>
      <c r="F13" s="25">
        <v>593.77</v>
      </c>
      <c r="G13" s="25"/>
      <c r="H13" s="25"/>
      <c r="I13" s="25"/>
      <c r="J13" s="25"/>
      <c r="K13" s="25">
        <v>593.77</v>
      </c>
      <c r="L13" s="25"/>
      <c r="M13" s="25"/>
      <c r="N13" s="25">
        <f t="shared" si="1"/>
        <v>2766.96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10725</v>
      </c>
      <c r="H14" s="24">
        <f t="shared" si="3"/>
        <v>32165.4</v>
      </c>
      <c r="I14" s="24">
        <f t="shared" si="3"/>
        <v>0</v>
      </c>
      <c r="J14" s="24">
        <f t="shared" si="3"/>
        <v>2898.2</v>
      </c>
      <c r="K14" s="24">
        <f t="shared" si="3"/>
        <v>0</v>
      </c>
      <c r="L14" s="24">
        <f t="shared" si="3"/>
        <v>4634.5</v>
      </c>
      <c r="M14" s="24">
        <f t="shared" si="3"/>
        <v>6270</v>
      </c>
      <c r="N14" s="24">
        <f t="shared" si="1"/>
        <v>56693.1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/>
      <c r="H15" s="25">
        <v>32165.4</v>
      </c>
      <c r="I15" s="25"/>
      <c r="J15" s="25"/>
      <c r="K15" s="25"/>
      <c r="L15" s="25"/>
      <c r="M15" s="25"/>
      <c r="N15" s="25">
        <f t="shared" si="1"/>
        <v>32165.4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>
        <v>10725</v>
      </c>
      <c r="H16" s="25"/>
      <c r="I16" s="25"/>
      <c r="J16" s="25">
        <v>2898.2</v>
      </c>
      <c r="K16" s="25"/>
      <c r="L16" s="25">
        <v>4634.5</v>
      </c>
      <c r="M16" s="25">
        <v>6270</v>
      </c>
      <c r="N16" s="25">
        <f t="shared" si="1"/>
        <v>24527.7</v>
      </c>
    </row>
    <row r="17" spans="1:14" ht="40.5" customHeight="1" x14ac:dyDescent="0.35">
      <c r="A17" s="35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9" t="s">
        <v>41</v>
      </c>
      <c r="B18" s="25"/>
      <c r="C18" s="25"/>
      <c r="D18" s="25"/>
      <c r="E18" s="25"/>
      <c r="F18" s="25"/>
      <c r="G18" s="25">
        <v>2183.4</v>
      </c>
      <c r="H18" s="25"/>
      <c r="I18" s="25"/>
      <c r="J18" s="25"/>
      <c r="K18" s="25"/>
      <c r="L18" s="25"/>
      <c r="M18" s="25"/>
      <c r="N18" s="25">
        <f t="shared" si="1"/>
        <v>2183.4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I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:N23" si="6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6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6"/>
        <v>0</v>
      </c>
    </row>
    <row r="22" spans="1:14" ht="40.5" customHeight="1" x14ac:dyDescent="0.35">
      <c r="A22" s="35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6"/>
        <v>0</v>
      </c>
    </row>
    <row r="23" spans="1:14" ht="40.5" customHeight="1" x14ac:dyDescent="0.35">
      <c r="A23" s="39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f t="shared" si="6"/>
        <v>0</v>
      </c>
    </row>
    <row r="24" spans="1:14" ht="39.75" customHeight="1" x14ac:dyDescent="0.35">
      <c r="A24" s="29" t="s">
        <v>48</v>
      </c>
      <c r="B24" s="24">
        <v>3036.53</v>
      </c>
      <c r="C24" s="24">
        <v>3036.53</v>
      </c>
      <c r="D24" s="24">
        <v>3036.53</v>
      </c>
      <c r="E24" s="24">
        <v>3036.53</v>
      </c>
      <c r="F24" s="24">
        <v>3036.53</v>
      </c>
      <c r="G24" s="24">
        <v>3036.53</v>
      </c>
      <c r="H24" s="24">
        <v>3036.53</v>
      </c>
      <c r="I24" s="24">
        <v>3036.53</v>
      </c>
      <c r="J24" s="24">
        <v>3036.53</v>
      </c>
      <c r="K24" s="24">
        <v>3036.53</v>
      </c>
      <c r="L24" s="24">
        <v>3036.53</v>
      </c>
      <c r="M24" s="24">
        <v>3036.53</v>
      </c>
      <c r="N24" s="24">
        <f t="shared" si="1"/>
        <v>36438.359999999993</v>
      </c>
    </row>
    <row r="25" spans="1:14" ht="22.5" customHeight="1" x14ac:dyDescent="0.35">
      <c r="A25" s="29" t="s">
        <v>26</v>
      </c>
      <c r="B25" s="24">
        <f t="shared" ref="B25:M25" si="7">B4+B9+B14+B18+B24+B19+B23</f>
        <v>11457.99</v>
      </c>
      <c r="C25" s="24">
        <f t="shared" si="7"/>
        <v>8681.99</v>
      </c>
      <c r="D25" s="24">
        <f t="shared" si="7"/>
        <v>19727.929999999997</v>
      </c>
      <c r="E25" s="24">
        <f t="shared" si="7"/>
        <v>11727.52</v>
      </c>
      <c r="F25" s="24">
        <f t="shared" si="7"/>
        <v>10193.76</v>
      </c>
      <c r="G25" s="24">
        <f t="shared" si="7"/>
        <v>21590.39</v>
      </c>
      <c r="H25" s="24">
        <f t="shared" si="7"/>
        <v>40847.39</v>
      </c>
      <c r="I25" s="24">
        <f t="shared" si="7"/>
        <v>8681.99</v>
      </c>
      <c r="J25" s="24">
        <f t="shared" si="7"/>
        <v>20345.489999999998</v>
      </c>
      <c r="K25" s="24">
        <f t="shared" si="7"/>
        <v>9275.76</v>
      </c>
      <c r="L25" s="24">
        <f t="shared" si="7"/>
        <v>16421.489999999998</v>
      </c>
      <c r="M25" s="24">
        <f t="shared" si="7"/>
        <v>14951.99</v>
      </c>
      <c r="N25" s="24">
        <f>N4+N9+N14+N18+N24+N19+N23</f>
        <v>193903.68999999997</v>
      </c>
    </row>
    <row r="26" spans="1:14" ht="15.75" x14ac:dyDescent="0.25">
      <c r="A26" s="66" t="s">
        <v>49</v>
      </c>
      <c r="B26" s="66"/>
      <c r="C26" s="66"/>
      <c r="D26" s="30"/>
      <c r="E26" s="30"/>
      <c r="F26" s="30"/>
      <c r="G26" s="30"/>
      <c r="H26" s="30"/>
      <c r="I26" s="30"/>
      <c r="J26" s="30"/>
      <c r="K26" s="30"/>
      <c r="L26" s="67" t="s">
        <v>30</v>
      </c>
      <c r="M26" s="67"/>
      <c r="N26" s="67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66" t="s">
        <v>28</v>
      </c>
      <c r="B28" s="66"/>
      <c r="C28" s="66"/>
      <c r="D28" s="30"/>
      <c r="E28" s="30"/>
      <c r="F28" s="30"/>
      <c r="G28" s="30"/>
      <c r="H28" s="30"/>
      <c r="I28" s="30"/>
      <c r="J28" s="30"/>
      <c r="K28" s="30"/>
      <c r="L28" s="67" t="s">
        <v>35</v>
      </c>
      <c r="M28" s="67"/>
      <c r="N28" s="67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1:D61"/>
  <sheetViews>
    <sheetView topLeftCell="A21" workbookViewId="0">
      <selection activeCell="D27" sqref="D27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63" t="s">
        <v>54</v>
      </c>
      <c r="C21" s="63"/>
      <c r="D21" s="63"/>
    </row>
    <row r="22" spans="1:4" ht="15.75" x14ac:dyDescent="0.25">
      <c r="A22" s="1"/>
      <c r="B22" s="64" t="s">
        <v>31</v>
      </c>
      <c r="C22" s="64"/>
      <c r="D22" s="64"/>
    </row>
    <row r="23" spans="1:4" ht="15.75" x14ac:dyDescent="0.25">
      <c r="A23" s="1"/>
      <c r="B23" s="63" t="s">
        <v>40</v>
      </c>
      <c r="C23" s="63"/>
      <c r="D23" s="63"/>
    </row>
    <row r="24" spans="1:4" ht="26.25" x14ac:dyDescent="0.25">
      <c r="A24" s="7"/>
      <c r="B24" s="8" t="s">
        <v>0</v>
      </c>
      <c r="C24" s="7" t="s">
        <v>1</v>
      </c>
      <c r="D24" s="8" t="s">
        <v>27</v>
      </c>
    </row>
    <row r="25" spans="1:4" x14ac:dyDescent="0.25">
      <c r="A25" s="7"/>
      <c r="B25" s="41" t="s">
        <v>10</v>
      </c>
      <c r="C25" s="49"/>
      <c r="D25" s="48"/>
    </row>
    <row r="26" spans="1:4" x14ac:dyDescent="0.25">
      <c r="A26" s="11">
        <v>1</v>
      </c>
      <c r="B26" s="40" t="s">
        <v>61</v>
      </c>
      <c r="C26" s="40">
        <v>2183.4</v>
      </c>
      <c r="D26" s="41">
        <f>C26</f>
        <v>2183.4</v>
      </c>
    </row>
    <row r="27" spans="1:4" x14ac:dyDescent="0.25">
      <c r="A27" s="37"/>
      <c r="B27" s="44"/>
      <c r="C27" s="50"/>
      <c r="D27" s="44"/>
    </row>
    <row r="28" spans="1:4" x14ac:dyDescent="0.25">
      <c r="A28" s="38"/>
      <c r="B28" s="40"/>
      <c r="C28" s="43"/>
      <c r="D28" s="44"/>
    </row>
    <row r="29" spans="1:4" x14ac:dyDescent="0.25">
      <c r="A29" s="38"/>
      <c r="B29" s="41"/>
      <c r="C29" s="51"/>
      <c r="D29" s="44"/>
    </row>
    <row r="30" spans="1:4" x14ac:dyDescent="0.25">
      <c r="A30" s="38"/>
      <c r="B30" s="40"/>
      <c r="C30" s="44"/>
      <c r="D30" s="44"/>
    </row>
    <row r="31" spans="1:4" x14ac:dyDescent="0.25">
      <c r="A31" s="38"/>
      <c r="B31" s="41"/>
      <c r="C31" s="51"/>
      <c r="D31" s="44"/>
    </row>
    <row r="32" spans="1:4" ht="17.100000000000001" customHeight="1" x14ac:dyDescent="0.25">
      <c r="A32" s="37"/>
      <c r="B32" s="40"/>
      <c r="C32" s="43"/>
      <c r="D32" s="44"/>
    </row>
    <row r="33" spans="1:4" x14ac:dyDescent="0.25">
      <c r="A33" s="37"/>
      <c r="B33" s="41"/>
      <c r="C33" s="44"/>
      <c r="D33" s="44"/>
    </row>
    <row r="34" spans="1:4" x14ac:dyDescent="0.25">
      <c r="A34" s="38"/>
      <c r="B34" s="41"/>
      <c r="C34" s="51"/>
      <c r="D34" s="43"/>
    </row>
    <row r="35" spans="1:4" x14ac:dyDescent="0.25">
      <c r="A35" s="13"/>
      <c r="B35" s="40"/>
      <c r="C35" s="43"/>
      <c r="D35" s="44"/>
    </row>
    <row r="36" spans="1:4" x14ac:dyDescent="0.25">
      <c r="A36" s="13"/>
      <c r="B36" s="40"/>
      <c r="C36" s="43"/>
      <c r="D36" s="44"/>
    </row>
    <row r="37" spans="1:4" x14ac:dyDescent="0.25">
      <c r="A37" s="13"/>
      <c r="B37" s="40"/>
      <c r="C37" s="43"/>
      <c r="D37" s="44"/>
    </row>
    <row r="38" spans="1:4" x14ac:dyDescent="0.25">
      <c r="A38" s="13"/>
      <c r="B38" s="41"/>
      <c r="C38" s="44"/>
      <c r="D38" s="44"/>
    </row>
    <row r="39" spans="1:4" x14ac:dyDescent="0.25">
      <c r="A39" s="13"/>
      <c r="B39" s="41"/>
      <c r="C39" s="44"/>
      <c r="D39" s="44"/>
    </row>
    <row r="40" spans="1:4" x14ac:dyDescent="0.25">
      <c r="A40" s="13"/>
      <c r="B40" s="40"/>
      <c r="C40" s="43"/>
      <c r="D40" s="44"/>
    </row>
    <row r="41" spans="1:4" x14ac:dyDescent="0.25">
      <c r="A41" s="13"/>
      <c r="B41" s="41"/>
      <c r="C41" s="43"/>
      <c r="D41" s="43"/>
    </row>
    <row r="42" spans="1:4" x14ac:dyDescent="0.25">
      <c r="A42" s="13"/>
      <c r="B42" s="40"/>
      <c r="C42" s="44"/>
      <c r="D42" s="44"/>
    </row>
    <row r="43" spans="1:4" x14ac:dyDescent="0.25">
      <c r="A43" s="13"/>
      <c r="B43" s="41"/>
      <c r="C43" s="44"/>
      <c r="D43" s="44"/>
    </row>
    <row r="44" spans="1:4" x14ac:dyDescent="0.25">
      <c r="A44" s="13"/>
      <c r="B44" s="40"/>
      <c r="C44" s="43"/>
      <c r="D44" s="44"/>
    </row>
    <row r="45" spans="1:4" x14ac:dyDescent="0.25">
      <c r="A45" s="13"/>
      <c r="B45" s="40"/>
      <c r="C45" s="44"/>
      <c r="D45" s="44"/>
    </row>
    <row r="46" spans="1:4" x14ac:dyDescent="0.25">
      <c r="A46" s="13"/>
      <c r="B46" s="40"/>
      <c r="C46" s="44"/>
      <c r="D46" s="44"/>
    </row>
    <row r="47" spans="1:4" x14ac:dyDescent="0.25">
      <c r="A47" s="13"/>
      <c r="B47" s="40"/>
      <c r="C47" s="44"/>
      <c r="D47" s="44"/>
    </row>
    <row r="48" spans="1:4" x14ac:dyDescent="0.25">
      <c r="A48" s="13"/>
      <c r="B48" s="41"/>
      <c r="C48" s="44"/>
      <c r="D48" s="44"/>
    </row>
    <row r="49" spans="1:4" x14ac:dyDescent="0.25">
      <c r="A49" s="13"/>
      <c r="B49" s="40"/>
      <c r="C49" s="43"/>
      <c r="D49" s="43"/>
    </row>
    <row r="50" spans="1:4" x14ac:dyDescent="0.25">
      <c r="A50" s="13"/>
      <c r="B50" s="40"/>
      <c r="C50" s="43"/>
      <c r="D50" s="43"/>
    </row>
    <row r="51" spans="1:4" x14ac:dyDescent="0.25">
      <c r="A51" s="13"/>
      <c r="B51" s="41"/>
      <c r="C51" s="44"/>
      <c r="D51" s="44"/>
    </row>
    <row r="52" spans="1:4" x14ac:dyDescent="0.25">
      <c r="A52" s="13"/>
      <c r="B52" s="41"/>
      <c r="C52" s="43"/>
      <c r="D52" s="43"/>
    </row>
    <row r="53" spans="1:4" x14ac:dyDescent="0.25">
      <c r="A53" s="13"/>
      <c r="B53" s="40"/>
      <c r="C53" s="43"/>
      <c r="D53" s="43"/>
    </row>
    <row r="54" spans="1:4" x14ac:dyDescent="0.25">
      <c r="A54" s="13"/>
      <c r="B54" s="41"/>
      <c r="C54" s="44"/>
      <c r="D54" s="44"/>
    </row>
    <row r="55" spans="1:4" x14ac:dyDescent="0.25">
      <c r="A55" s="13"/>
      <c r="B55" s="41"/>
      <c r="C55" s="43"/>
      <c r="D55" s="43"/>
    </row>
    <row r="56" spans="1:4" x14ac:dyDescent="0.25">
      <c r="A56" s="13"/>
      <c r="B56" s="40"/>
      <c r="C56" s="43"/>
      <c r="D56" s="43"/>
    </row>
    <row r="57" spans="1:4" x14ac:dyDescent="0.25">
      <c r="A57" s="13"/>
      <c r="B57" s="41"/>
      <c r="C57" s="44"/>
      <c r="D57" s="44"/>
    </row>
    <row r="58" spans="1:4" x14ac:dyDescent="0.25">
      <c r="B58" s="45"/>
      <c r="C58" s="45"/>
      <c r="D58" s="45"/>
    </row>
    <row r="59" spans="1:4" x14ac:dyDescent="0.25">
      <c r="B59" s="45"/>
      <c r="C59" s="45"/>
      <c r="D59" s="45"/>
    </row>
    <row r="60" spans="1:4" x14ac:dyDescent="0.25">
      <c r="B60" s="45"/>
      <c r="C60" s="45"/>
      <c r="D60" s="45"/>
    </row>
    <row r="61" spans="1:4" x14ac:dyDescent="0.25">
      <c r="B61" s="45"/>
      <c r="C61" s="45"/>
      <c r="D61" s="45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2025-02-17T02:47:17Z</cp:lastPrinted>
  <dcterms:created xsi:type="dcterms:W3CDTF">2011-07-25T05:21:17Z</dcterms:created>
  <dcterms:modified xsi:type="dcterms:W3CDTF">2025-02-17T02:52:37Z</dcterms:modified>
</cp:coreProperties>
</file>