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Ушакова\"/>
    </mc:Choice>
  </mc:AlternateContent>
  <xr:revisionPtr revIDLastSave="0" documentId="13_ncr:1_{28842A31-46E1-4548-944D-D45CA3F02ED4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D28" i="1"/>
  <c r="D8" i="9"/>
  <c r="D10" i="3"/>
  <c r="C10" i="3"/>
  <c r="C8" i="3"/>
  <c r="D26" i="1"/>
  <c r="D6" i="9"/>
  <c r="D8" i="6"/>
  <c r="D24" i="1"/>
  <c r="C24" i="1"/>
  <c r="D20" i="1"/>
  <c r="C18" i="1"/>
  <c r="D6" i="6" l="1"/>
  <c r="C16" i="1"/>
  <c r="D16" i="1" s="1"/>
  <c r="D18" i="1" s="1"/>
  <c r="C13" i="4"/>
  <c r="C8" i="4"/>
  <c r="D8" i="4" s="1"/>
  <c r="C8" i="1"/>
  <c r="D8" i="1" s="1"/>
  <c r="D10" i="1" s="1"/>
  <c r="D12" i="1" s="1"/>
  <c r="D13" i="4" l="1"/>
  <c r="M4" i="5"/>
  <c r="L4" i="5"/>
  <c r="K4" i="5"/>
  <c r="J4" i="5"/>
  <c r="I4" i="5"/>
  <c r="H4" i="5"/>
  <c r="G4" i="5"/>
  <c r="F4" i="5"/>
  <c r="E4" i="5"/>
  <c r="D4" i="5"/>
  <c r="C4" i="5"/>
  <c r="B4" i="5"/>
  <c r="I8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H8" i="5"/>
  <c r="G8" i="5"/>
  <c r="F8" i="5"/>
  <c r="E8" i="5"/>
  <c r="D8" i="5"/>
  <c r="C8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<sst xmlns="http://schemas.openxmlformats.org/spreadsheetml/2006/main" count="130" uniqueCount="82">
  <si>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</si>
  <si>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</si>
  <si>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</si>
  <si>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</si>
  <si>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</si>
  <si>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</si>
  <si>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</si>
  <si>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</si>
  <si>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</si>
  <si>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</si>
  <si>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</si>
  <si>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</si>
  <si>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</si>
  <si>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</si>
  <si>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</si>
  <si>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</si>
  <si>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</si>
  <si>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</si>
  <si>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</si>
  <si>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</si>
  <si>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</si>
  <si>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</si>
  <si>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</si>
  <si>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</si>
  <si>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</si>
  <si>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</si>
  <si>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</si>
  <si>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</si>
  <si>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</si>
  <si>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</si>
  <si>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</si>
  <si>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Ушакова,6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</si>
  <si>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</si>
  <si>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</si>
  <si>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</si>
  <si>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</si>
  <si>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</si>
  <si>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</si>
  <si>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</si>
  <si>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</si>
  <si>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</si>
  <si>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</si>
  <si>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</si>
  <si>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</si>
  <si>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</si>
  <si>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</si>
  <si>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</si>
  <si>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"Крокус""</t>
  </si>
  <si>
    <t>Итого за январь</t>
  </si>
  <si>
    <t>Лицевой счет. Сводный расчет  2024г</t>
  </si>
  <si>
    <t>Лицевой счёт  2024г</t>
  </si>
  <si>
    <t>Прочистка стояка канализации Квартира №11</t>
  </si>
  <si>
    <t>Отогрев стояка ХВС в подъезде Квартира №3</t>
  </si>
  <si>
    <t>Лицевой счёт 2024г</t>
  </si>
  <si>
    <t>Замена участка трубы на стояке ХВс квартира №7</t>
  </si>
  <si>
    <t>Замена крана на батарее квартира №31</t>
  </si>
  <si>
    <t>Промывка отопительного прибора в кухне, замена крана на батарее квартира №32</t>
  </si>
  <si>
    <t>Итого за март</t>
  </si>
  <si>
    <t>Замена стояка отопления в спальне Квартира №24-28</t>
  </si>
  <si>
    <t>Замена отопительного прибора квартира №11</t>
  </si>
  <si>
    <t>Замена стояка отопления в спальне. Установка запорной арматуры. Квартира №31</t>
  </si>
  <si>
    <t>Итого за апрель</t>
  </si>
  <si>
    <t>Замена сгона на отопительном приборе Кв №25</t>
  </si>
  <si>
    <t>Прочистка сгона на стояке ГВС замена крана квартира №25</t>
  </si>
  <si>
    <t>Отключение отопления</t>
  </si>
  <si>
    <t>Итого за май</t>
  </si>
  <si>
    <t xml:space="preserve">Работы ППР </t>
  </si>
  <si>
    <t>Прочистка канализации подъезд №2</t>
  </si>
  <si>
    <t>Прочистка засора канализации подъезде №2</t>
  </si>
  <si>
    <t>Прочистка фильтра и трубы ГВС квартира №24</t>
  </si>
  <si>
    <t>Замена крана на перемычке, развоздушка системы квартира №4</t>
  </si>
  <si>
    <t>Итого за август</t>
  </si>
  <si>
    <t>Ремонт светильников, замена лампочек и съем. Включение подъездного автомата ВРУ.</t>
  </si>
  <si>
    <t>Переустановка мусорного ограждения</t>
  </si>
  <si>
    <t>Запуск отопления</t>
  </si>
  <si>
    <t>Заливка балконной плиты квартира №15</t>
  </si>
  <si>
    <t>Ремонт крыши над квартирой №33</t>
  </si>
  <si>
    <t>Гермитизация подъездной и балконной  плиты квартира №15</t>
  </si>
  <si>
    <t>Автовышка 4 часа</t>
  </si>
  <si>
    <t>Итого за сентябрь</t>
  </si>
  <si>
    <t>Закрепление мусорного ограждения</t>
  </si>
  <si>
    <t>Замена отопительного прибора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</si>
</sst>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8" xfId="0" applyBorder="1"/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9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workbookViewId="0">
      <selection activeCell="B26" sqref="B26:C2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8" t="s">
        <v>50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7" t="s">
        <v>4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3"/>
      <c r="B5" s="39" t="s">
        <v>2</v>
      </c>
      <c r="C5" s="43"/>
      <c r="D5" s="43"/>
      <c r="E5" s="1"/>
      <c r="F5" s="1"/>
      <c r="G5" s="1"/>
      <c r="H5" s="1"/>
    </row>
    <row r="6" spans="1:8" x14ac:dyDescent="0.25">
      <c r="A6" s="38">
        <v>1</v>
      </c>
      <c r="B6" s="38" t="s">
        <v>51</v>
      </c>
      <c r="C6" s="38">
        <v>1836</v>
      </c>
      <c r="D6" s="39"/>
      <c r="E6" s="1"/>
      <c r="F6" s="1"/>
    </row>
    <row r="7" spans="1:8" x14ac:dyDescent="0.25">
      <c r="A7" s="38">
        <v>2</v>
      </c>
      <c r="B7" s="38" t="s">
        <v>52</v>
      </c>
      <c r="C7" s="38">
        <v>975</v>
      </c>
      <c r="D7" s="39"/>
      <c r="E7" s="1"/>
      <c r="F7" s="1"/>
    </row>
    <row r="8" spans="1:8" x14ac:dyDescent="0.25">
      <c r="A8" s="38"/>
      <c r="B8" s="39" t="s">
        <v>48</v>
      </c>
      <c r="C8" s="39">
        <f>SUM(C6:C7)</f>
        <v>2811</v>
      </c>
      <c r="D8" s="39">
        <f>C8</f>
        <v>2811</v>
      </c>
      <c r="E8" s="1"/>
      <c r="F8" s="1"/>
    </row>
    <row r="9" spans="1:8" x14ac:dyDescent="0.25">
      <c r="A9" s="38"/>
      <c r="B9" s="39" t="s">
        <v>5</v>
      </c>
      <c r="C9" s="39"/>
      <c r="D9" s="39"/>
      <c r="E9" s="1"/>
      <c r="F9" s="1"/>
    </row>
    <row r="10" spans="1:8" s="5" customFormat="1" ht="30" x14ac:dyDescent="0.25">
      <c r="A10" s="38">
        <v>1</v>
      </c>
      <c r="B10" s="38" t="s">
        <v>54</v>
      </c>
      <c r="C10" s="39">
        <v>706.5</v>
      </c>
      <c r="D10" s="39">
        <f>C10+D8</f>
        <v>3517.5</v>
      </c>
      <c r="E10" s="4"/>
      <c r="F10" s="4"/>
    </row>
    <row r="11" spans="1:8" s="5" customFormat="1" x14ac:dyDescent="0.25">
      <c r="A11" s="38"/>
      <c r="B11" s="39" t="s">
        <v>3</v>
      </c>
      <c r="C11" s="38"/>
      <c r="D11" s="39"/>
      <c r="E11" s="4"/>
      <c r="F11" s="4"/>
    </row>
    <row r="12" spans="1:8" x14ac:dyDescent="0.25">
      <c r="A12" s="38">
        <v>1</v>
      </c>
      <c r="B12" s="38" t="s">
        <v>62</v>
      </c>
      <c r="C12" s="38">
        <v>2412</v>
      </c>
      <c r="D12" s="39">
        <f>C12+D10</f>
        <v>5929.5</v>
      </c>
      <c r="E12" s="1"/>
      <c r="F12" s="1"/>
    </row>
    <row r="13" spans="1:8" x14ac:dyDescent="0.25">
      <c r="A13" s="38"/>
      <c r="B13" s="39" t="s">
        <v>8</v>
      </c>
      <c r="C13" s="39"/>
      <c r="D13" s="39"/>
      <c r="E13" s="1"/>
      <c r="F13" s="1"/>
    </row>
    <row r="14" spans="1:8" ht="30" x14ac:dyDescent="0.25">
      <c r="A14" s="38">
        <v>1</v>
      </c>
      <c r="B14" s="38" t="s">
        <v>63</v>
      </c>
      <c r="C14" s="38">
        <v>3771.2</v>
      </c>
      <c r="D14" s="39"/>
      <c r="E14" s="1"/>
      <c r="F14" s="1"/>
    </row>
    <row r="15" spans="1:8" x14ac:dyDescent="0.25">
      <c r="A15" s="38">
        <v>2</v>
      </c>
      <c r="B15" s="38" t="s">
        <v>64</v>
      </c>
      <c r="C15" s="38">
        <v>918</v>
      </c>
      <c r="D15" s="39"/>
      <c r="E15" s="1"/>
      <c r="F15" s="1"/>
    </row>
    <row r="16" spans="1:8" x14ac:dyDescent="0.25">
      <c r="A16" s="38"/>
      <c r="B16" s="39" t="s">
        <v>65</v>
      </c>
      <c r="C16" s="38">
        <f>SUM(C14:C15)</f>
        <v>4689.2</v>
      </c>
      <c r="D16" s="39">
        <f>C16+D12</f>
        <v>10618.7</v>
      </c>
      <c r="E16" s="1"/>
      <c r="F16" s="1"/>
    </row>
    <row r="17" spans="1:6" x14ac:dyDescent="0.25">
      <c r="A17" s="38"/>
      <c r="B17" s="39" t="s">
        <v>9</v>
      </c>
      <c r="C17" s="38"/>
      <c r="D17" s="39"/>
      <c r="E17" s="1"/>
      <c r="F17" s="1"/>
    </row>
    <row r="18" spans="1:6" x14ac:dyDescent="0.25">
      <c r="A18" s="38">
        <v>1</v>
      </c>
      <c r="B18" s="38" t="s">
        <v>67</v>
      </c>
      <c r="C18" s="39">
        <f>918+2754</f>
        <v>3672</v>
      </c>
      <c r="D18" s="39">
        <f>C18+D16</f>
        <v>14290.7</v>
      </c>
      <c r="E18" s="1"/>
      <c r="F18" s="1"/>
    </row>
    <row r="19" spans="1:6" x14ac:dyDescent="0.25">
      <c r="A19" s="39"/>
      <c r="B19" s="39" t="s">
        <v>10</v>
      </c>
      <c r="C19" s="38"/>
      <c r="D19" s="39"/>
      <c r="E19" s="1"/>
      <c r="F19" s="1"/>
    </row>
    <row r="20" spans="1:6" x14ac:dyDescent="0.25">
      <c r="A20" s="38">
        <v>1</v>
      </c>
      <c r="B20" s="38" t="s">
        <v>68</v>
      </c>
      <c r="C20" s="39">
        <v>2760</v>
      </c>
      <c r="D20" s="39">
        <f>C20+D18</f>
        <v>17050.7</v>
      </c>
      <c r="E20" s="1"/>
      <c r="F20" s="1"/>
    </row>
    <row r="21" spans="1:6" x14ac:dyDescent="0.25">
      <c r="A21" s="38"/>
      <c r="B21" s="39" t="s">
        <v>11</v>
      </c>
      <c r="C21" s="39"/>
      <c r="D21" s="39"/>
      <c r="E21" s="1"/>
      <c r="F21" s="1"/>
    </row>
    <row r="22" spans="1:6" s="5" customFormat="1" x14ac:dyDescent="0.25">
      <c r="A22" s="38">
        <v>1</v>
      </c>
      <c r="B22" s="38" t="s">
        <v>69</v>
      </c>
      <c r="C22" s="38">
        <v>690</v>
      </c>
      <c r="D22" s="39"/>
      <c r="E22" s="4"/>
      <c r="F22" s="4"/>
    </row>
    <row r="23" spans="1:6" s="5" customFormat="1" ht="30" x14ac:dyDescent="0.25">
      <c r="A23" s="39">
        <v>2</v>
      </c>
      <c r="B23" s="38" t="s">
        <v>70</v>
      </c>
      <c r="C23" s="38">
        <v>3450</v>
      </c>
      <c r="D23" s="39"/>
      <c r="E23" s="4"/>
      <c r="F23" s="4"/>
    </row>
    <row r="24" spans="1:6" x14ac:dyDescent="0.25">
      <c r="A24" s="38"/>
      <c r="B24" s="39" t="s">
        <v>71</v>
      </c>
      <c r="C24" s="39">
        <f>SUM(C22:C23)</f>
        <v>4140</v>
      </c>
      <c r="D24" s="39">
        <f>C24+D20</f>
        <v>21190.7</v>
      </c>
      <c r="E24" s="1"/>
      <c r="F24" s="1"/>
    </row>
    <row r="25" spans="1:6" x14ac:dyDescent="0.25">
      <c r="A25" s="38"/>
      <c r="B25" s="39" t="s">
        <v>12</v>
      </c>
      <c r="C25" s="39"/>
      <c r="D25" s="39"/>
      <c r="E25" s="1"/>
      <c r="F25" s="1"/>
    </row>
    <row r="26" spans="1:6" x14ac:dyDescent="0.25">
      <c r="A26" s="38">
        <v>1</v>
      </c>
      <c r="B26" s="38" t="s">
        <v>74</v>
      </c>
      <c r="C26" s="38">
        <v>1380</v>
      </c>
      <c r="D26" s="39">
        <f>C26+D24</f>
        <v>22570.7</v>
      </c>
      <c r="E26" s="1"/>
      <c r="F26" s="1"/>
    </row>
    <row r="27" spans="1:6" x14ac:dyDescent="0.25">
      <c r="A27" s="38"/>
      <c r="B27" s="39" t="s">
        <v>14</v>
      </c>
      <c r="C27" s="38"/>
      <c r="D27" s="39"/>
      <c r="E27" s="1"/>
      <c r="F27" s="1"/>
    </row>
    <row r="28" spans="1:6" x14ac:dyDescent="0.25">
      <c r="A28" s="38">
        <v>1</v>
      </c>
      <c r="B28" s="38" t="s">
        <v>81</v>
      </c>
      <c r="C28" s="38">
        <v>2760</v>
      </c>
      <c r="D28" s="39">
        <f>C28+D26</f>
        <v>25330.7</v>
      </c>
      <c r="E28" s="1"/>
      <c r="F28" s="1"/>
    </row>
    <row r="29" spans="1:6" x14ac:dyDescent="0.25">
      <c r="A29" s="38"/>
      <c r="B29" s="39"/>
      <c r="C29" s="39"/>
      <c r="D29" s="39"/>
      <c r="E29" s="1"/>
      <c r="F29" s="1"/>
    </row>
    <row r="30" spans="1:6" s="5" customFormat="1" x14ac:dyDescent="0.25">
      <c r="A30" s="39"/>
      <c r="B30" s="38"/>
      <c r="C30" s="38"/>
      <c r="D30" s="39"/>
      <c r="E30" s="4"/>
      <c r="F30" s="4"/>
    </row>
    <row r="31" spans="1:6" x14ac:dyDescent="0.25">
      <c r="A31" s="38"/>
      <c r="B31" s="50"/>
      <c r="C31" s="38"/>
      <c r="D31" s="38"/>
      <c r="E31" s="1"/>
      <c r="F31" s="1"/>
    </row>
    <row r="32" spans="1:6" x14ac:dyDescent="0.25">
      <c r="A32" s="38"/>
      <c r="B32" s="50"/>
      <c r="C32" s="38"/>
      <c r="D32" s="38"/>
      <c r="E32" s="1"/>
      <c r="F32" s="1"/>
    </row>
    <row r="33" spans="1:6" x14ac:dyDescent="0.25">
      <c r="A33" s="38"/>
      <c r="B33" s="50"/>
      <c r="C33" s="38"/>
      <c r="D33" s="39"/>
      <c r="E33" s="1"/>
      <c r="F33" s="1"/>
    </row>
    <row r="34" spans="1:6" x14ac:dyDescent="0.25">
      <c r="A34" s="38"/>
      <c r="B34" s="50"/>
      <c r="C34" s="38"/>
      <c r="D34" s="38"/>
      <c r="E34" s="1"/>
      <c r="F34" s="1"/>
    </row>
    <row r="35" spans="1:6" x14ac:dyDescent="0.25">
      <c r="A35" s="38"/>
      <c r="B35" s="50"/>
      <c r="C35" s="38"/>
      <c r="D35" s="39"/>
      <c r="E35" s="1"/>
      <c r="F35" s="1"/>
    </row>
    <row r="36" spans="1:6" x14ac:dyDescent="0.25">
      <c r="A36" s="38"/>
      <c r="B36" s="50"/>
      <c r="C36" s="38"/>
      <c r="D36" s="38"/>
      <c r="E36" s="1"/>
      <c r="F36" s="1"/>
    </row>
    <row r="37" spans="1:6" x14ac:dyDescent="0.25">
      <c r="A37" s="38"/>
      <c r="B37" s="50"/>
      <c r="C37" s="38"/>
      <c r="D37" s="39"/>
      <c r="E37" s="1"/>
      <c r="F37" s="1"/>
    </row>
    <row r="38" spans="1:6" x14ac:dyDescent="0.25">
      <c r="A38" s="38"/>
      <c r="B38" s="50"/>
      <c r="C38" s="38"/>
      <c r="D38" s="38"/>
      <c r="E38" s="1"/>
      <c r="F38" s="1"/>
    </row>
    <row r="39" spans="1:6" x14ac:dyDescent="0.25">
      <c r="A39" s="38"/>
      <c r="B39" s="44"/>
      <c r="C39" s="39"/>
      <c r="D39" s="39"/>
      <c r="E39" s="1"/>
      <c r="F39" s="1"/>
    </row>
    <row r="40" spans="1:6" x14ac:dyDescent="0.25">
      <c r="A40" s="38"/>
      <c r="B40" s="50"/>
      <c r="C40" s="38"/>
      <c r="D40" s="38"/>
      <c r="E40" s="1"/>
      <c r="F40" s="1"/>
    </row>
    <row r="41" spans="1:6" x14ac:dyDescent="0.25">
      <c r="A41" s="38"/>
      <c r="B41" s="50"/>
      <c r="C41" s="38"/>
      <c r="D41" s="38"/>
      <c r="E41" s="1"/>
      <c r="F41" s="1"/>
    </row>
    <row r="42" spans="1:6" x14ac:dyDescent="0.25">
      <c r="A42" s="38"/>
      <c r="B42" s="44"/>
      <c r="C42" s="39"/>
      <c r="D42" s="39"/>
      <c r="E42" s="1"/>
      <c r="F42" s="1"/>
    </row>
    <row r="43" spans="1:6" x14ac:dyDescent="0.25">
      <c r="A43" s="38"/>
      <c r="B43" s="44"/>
      <c r="C43" s="38"/>
      <c r="D43" s="38"/>
      <c r="E43" s="1"/>
      <c r="F43" s="1"/>
    </row>
    <row r="44" spans="1:6" x14ac:dyDescent="0.25">
      <c r="A44" s="38"/>
      <c r="B44" s="44"/>
      <c r="C44" s="38"/>
      <c r="D44" s="38"/>
      <c r="E44" s="1"/>
      <c r="F44" s="1"/>
    </row>
    <row r="45" spans="1:6" x14ac:dyDescent="0.25">
      <c r="A45" s="38"/>
      <c r="B45" s="44"/>
      <c r="C45" s="38"/>
      <c r="D45" s="38"/>
      <c r="E45" s="1"/>
      <c r="F45" s="1"/>
    </row>
    <row r="46" spans="1:6" x14ac:dyDescent="0.25">
      <c r="A46" s="38"/>
      <c r="B46" s="44"/>
      <c r="C46" s="38"/>
      <c r="D46" s="38"/>
      <c r="E46" s="1"/>
      <c r="F46" s="1"/>
    </row>
    <row r="47" spans="1:6" x14ac:dyDescent="0.25">
      <c r="A47" s="38"/>
      <c r="B47" s="38"/>
      <c r="C47" s="38"/>
      <c r="D47" s="39"/>
      <c r="E47" s="1"/>
      <c r="F47" s="1"/>
    </row>
    <row r="48" spans="1:6" x14ac:dyDescent="0.25">
      <c r="A48" s="38"/>
      <c r="B48" s="39"/>
      <c r="C48" s="39"/>
      <c r="D48" s="39"/>
      <c r="E48" s="1"/>
      <c r="F48" s="1"/>
    </row>
    <row r="49" spans="1:6" x14ac:dyDescent="0.25">
      <c r="A49" s="38"/>
      <c r="B49" s="38"/>
      <c r="C49" s="38"/>
      <c r="D49" s="39"/>
      <c r="E49" s="1"/>
      <c r="F49" s="1"/>
    </row>
    <row r="50" spans="1:6" x14ac:dyDescent="0.25">
      <c r="A50" s="38"/>
      <c r="B50" s="39"/>
      <c r="C50" s="38"/>
      <c r="D50" s="38"/>
      <c r="E50" s="1"/>
      <c r="F50" s="1"/>
    </row>
    <row r="51" spans="1:6" x14ac:dyDescent="0.25">
      <c r="A51" s="38"/>
      <c r="B51" s="45"/>
      <c r="C51" s="38"/>
      <c r="D51" s="46"/>
      <c r="E51" s="1"/>
      <c r="F51" s="1"/>
    </row>
    <row r="52" spans="1:6" x14ac:dyDescent="0.25">
      <c r="A52" s="38"/>
      <c r="B52" s="45"/>
      <c r="C52" s="38"/>
      <c r="D52" s="47"/>
      <c r="E52" s="1"/>
      <c r="F52" s="1"/>
    </row>
    <row r="53" spans="1:6" x14ac:dyDescent="0.25">
      <c r="A53" s="42"/>
      <c r="B53" s="42"/>
      <c r="C53" s="42"/>
      <c r="D53" s="42"/>
    </row>
    <row r="54" spans="1:6" x14ac:dyDescent="0.25">
      <c r="A54" s="42"/>
      <c r="B54" s="42"/>
      <c r="C54" s="42"/>
      <c r="D54" s="42"/>
    </row>
    <row r="55" spans="1:6" x14ac:dyDescent="0.25">
      <c r="A55" s="42"/>
      <c r="B55" s="42"/>
      <c r="C55" s="42"/>
      <c r="D55" s="42"/>
    </row>
    <row r="56" spans="1:6" x14ac:dyDescent="0.25">
      <c r="A56" s="42"/>
      <c r="B56" s="42"/>
      <c r="C56" s="42"/>
      <c r="D56" s="42"/>
    </row>
    <row r="57" spans="1:6" x14ac:dyDescent="0.25">
      <c r="A57" s="42"/>
      <c r="B57" s="42"/>
      <c r="C57" s="42"/>
      <c r="D57" s="42"/>
    </row>
    <row r="58" spans="1:6" x14ac:dyDescent="0.25">
      <c r="A58" s="42"/>
      <c r="B58" s="42"/>
      <c r="C58" s="42"/>
      <c r="D58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C13" sqref="C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8" t="s">
        <v>50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8" t="s">
        <v>6</v>
      </c>
      <c r="C3" s="58"/>
      <c r="D3" s="58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26</v>
      </c>
      <c r="E4" s="1"/>
      <c r="F4" s="1"/>
      <c r="G4" s="1"/>
      <c r="H4" s="1"/>
    </row>
    <row r="5" spans="1:8" x14ac:dyDescent="0.25">
      <c r="A5" s="11"/>
      <c r="B5" s="3"/>
      <c r="C5" s="11"/>
      <c r="D5" s="11"/>
      <c r="E5" s="1"/>
      <c r="F5" s="1"/>
      <c r="G5" s="1"/>
      <c r="H5" s="1"/>
    </row>
    <row r="6" spans="1:8" s="1" customFormat="1" x14ac:dyDescent="0.25">
      <c r="A6" s="38"/>
      <c r="B6" s="38"/>
      <c r="C6" s="38"/>
      <c r="D6" s="39"/>
    </row>
    <row r="7" spans="1:8" s="4" customFormat="1" x14ac:dyDescent="0.25">
      <c r="A7" s="39"/>
      <c r="B7" s="39"/>
      <c r="C7" s="38"/>
      <c r="D7" s="39"/>
    </row>
    <row r="8" spans="1:8" s="4" customFormat="1" x14ac:dyDescent="0.25">
      <c r="A8" s="38"/>
      <c r="B8" s="38"/>
      <c r="C8" s="39"/>
      <c r="D8" s="39"/>
    </row>
    <row r="9" spans="1:8" s="1" customFormat="1" x14ac:dyDescent="0.25">
      <c r="A9" s="38"/>
      <c r="B9" s="39"/>
      <c r="C9" s="38"/>
      <c r="D9" s="38"/>
    </row>
    <row r="10" spans="1:8" s="1" customFormat="1" x14ac:dyDescent="0.25">
      <c r="A10" s="38"/>
      <c r="B10" s="38"/>
      <c r="C10" s="38"/>
      <c r="D10" s="39"/>
    </row>
    <row r="11" spans="1:8" s="1" customFormat="1" x14ac:dyDescent="0.25">
      <c r="A11" s="38"/>
      <c r="B11" s="38"/>
      <c r="C11" s="38"/>
      <c r="D11" s="38"/>
    </row>
    <row r="12" spans="1:8" s="1" customFormat="1" x14ac:dyDescent="0.25">
      <c r="A12" s="38"/>
      <c r="B12" s="39"/>
      <c r="C12" s="39"/>
      <c r="D12" s="39"/>
    </row>
    <row r="13" spans="1:8" s="4" customFormat="1" x14ac:dyDescent="0.25">
      <c r="A13" s="38"/>
      <c r="B13" s="38"/>
      <c r="C13" s="38"/>
      <c r="D13" s="39"/>
    </row>
    <row r="14" spans="1:8" s="1" customFormat="1" x14ac:dyDescent="0.25">
      <c r="A14" s="9"/>
      <c r="B14" s="9"/>
      <c r="C14" s="9"/>
      <c r="D14" s="38"/>
    </row>
    <row r="15" spans="1:8" s="1" customFormat="1" x14ac:dyDescent="0.25">
      <c r="A15" s="11"/>
      <c r="B15" s="11"/>
      <c r="C15" s="35"/>
      <c r="D15" s="39"/>
    </row>
    <row r="16" spans="1:8" s="1" customFormat="1" x14ac:dyDescent="0.25">
      <c r="A16" s="11"/>
      <c r="B16" s="11"/>
      <c r="C16" s="35"/>
      <c r="D16" s="39"/>
    </row>
    <row r="17" spans="1:4" s="1" customFormat="1" x14ac:dyDescent="0.25">
      <c r="A17" s="13"/>
      <c r="B17" s="13"/>
      <c r="C17" s="16"/>
      <c r="D17" s="39"/>
    </row>
    <row r="18" spans="1:4" s="1" customFormat="1" x14ac:dyDescent="0.25">
      <c r="A18" s="13"/>
      <c r="B18" s="11"/>
      <c r="C18" s="16"/>
      <c r="D18" s="39"/>
    </row>
    <row r="19" spans="1:4" s="1" customFormat="1" x14ac:dyDescent="0.25">
      <c r="A19" s="30"/>
      <c r="B19" s="48"/>
      <c r="C19" s="13"/>
      <c r="D19" s="39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8"/>
      <c r="C22" s="40"/>
      <c r="D22" s="40"/>
    </row>
    <row r="23" spans="1:4" x14ac:dyDescent="0.25">
      <c r="A23" s="40"/>
      <c r="B23" s="38"/>
      <c r="C23" s="40"/>
      <c r="D23" s="40"/>
    </row>
    <row r="24" spans="1:4" x14ac:dyDescent="0.25">
      <c r="A24" s="40"/>
      <c r="B24" s="39"/>
      <c r="C24" s="41"/>
      <c r="D24" s="41"/>
    </row>
    <row r="25" spans="1:4" x14ac:dyDescent="0.25">
      <c r="A25" s="40"/>
      <c r="B25" s="39"/>
      <c r="C25" s="40"/>
      <c r="D25" s="40"/>
    </row>
    <row r="26" spans="1:4" x14ac:dyDescent="0.25">
      <c r="A26" s="40"/>
      <c r="B26" s="38"/>
      <c r="C26" s="40"/>
      <c r="D26" s="40"/>
    </row>
    <row r="27" spans="1:4" x14ac:dyDescent="0.25">
      <c r="A27" s="40"/>
      <c r="B27" s="39"/>
      <c r="C27" s="41"/>
      <c r="D27" s="41"/>
    </row>
    <row r="28" spans="1:4" x14ac:dyDescent="0.25">
      <c r="A28" s="42"/>
      <c r="B28" s="42"/>
      <c r="C28" s="42"/>
      <c r="D28" s="42"/>
    </row>
    <row r="29" spans="1:4" x14ac:dyDescent="0.25">
      <c r="A29" s="42"/>
      <c r="B29" s="42"/>
      <c r="C29" s="42"/>
      <c r="D29" s="42"/>
    </row>
    <row r="30" spans="1:4" x14ac:dyDescent="0.25">
      <c r="A30" s="42"/>
      <c r="B30" s="42"/>
      <c r="C30" s="42"/>
      <c r="D30" s="42"/>
    </row>
    <row r="31" spans="1:4" x14ac:dyDescent="0.25">
      <c r="A31" s="42"/>
      <c r="B31" s="42"/>
      <c r="C31" s="42"/>
      <c r="D31" s="42"/>
    </row>
    <row r="32" spans="1:4" x14ac:dyDescent="0.25">
      <c r="A32" s="42"/>
      <c r="B32" s="42"/>
      <c r="C32" s="42"/>
      <c r="D32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8" t="s">
        <v>50</v>
      </c>
      <c r="C1" s="58"/>
      <c r="D1" s="58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57" t="s">
        <v>30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8"/>
      <c r="B5" s="39" t="s">
        <v>8</v>
      </c>
      <c r="C5" s="38"/>
      <c r="D5" s="38"/>
    </row>
    <row r="6" spans="1:4" ht="16.5" customHeight="1" x14ac:dyDescent="0.25">
      <c r="A6" s="38">
        <v>1</v>
      </c>
      <c r="B6" s="38" t="s">
        <v>66</v>
      </c>
      <c r="C6" s="38">
        <v>2007</v>
      </c>
      <c r="D6" s="39">
        <f>C6</f>
        <v>2007</v>
      </c>
    </row>
    <row r="7" spans="1:4" x14ac:dyDescent="0.25">
      <c r="A7" s="39"/>
      <c r="B7" s="39" t="s">
        <v>11</v>
      </c>
      <c r="C7" s="39"/>
      <c r="D7" s="39"/>
    </row>
    <row r="8" spans="1:4" ht="30" x14ac:dyDescent="0.25">
      <c r="A8" s="38">
        <v>1</v>
      </c>
      <c r="B8" s="38" t="s">
        <v>72</v>
      </c>
      <c r="C8" s="38">
        <v>3084.5</v>
      </c>
      <c r="D8" s="39">
        <f>C8+D6</f>
        <v>5091.5</v>
      </c>
    </row>
    <row r="9" spans="1:4" x14ac:dyDescent="0.25">
      <c r="A9" s="38"/>
      <c r="B9" s="39" t="s">
        <v>15</v>
      </c>
      <c r="C9" s="38"/>
      <c r="D9" s="39"/>
    </row>
    <row r="10" spans="1:4" x14ac:dyDescent="0.25">
      <c r="A10" s="38">
        <v>1</v>
      </c>
      <c r="B10" s="38" t="s">
        <v>66</v>
      </c>
      <c r="C10" s="39">
        <v>3098.7</v>
      </c>
      <c r="D10" s="39">
        <f>C10+D8</f>
        <v>8190.2</v>
      </c>
    </row>
    <row r="11" spans="1:4" x14ac:dyDescent="0.25">
      <c r="A11" s="38"/>
      <c r="B11" s="39"/>
      <c r="C11" s="38"/>
      <c r="D11" s="39"/>
    </row>
    <row r="12" spans="1:4" x14ac:dyDescent="0.25">
      <c r="A12" s="38"/>
      <c r="B12" s="38"/>
      <c r="C12" s="38"/>
      <c r="D12" s="39"/>
    </row>
    <row r="13" spans="1:4" x14ac:dyDescent="0.25">
      <c r="A13" s="38"/>
      <c r="B13" s="39"/>
      <c r="C13" s="38"/>
      <c r="D13" s="39"/>
    </row>
    <row r="14" spans="1:4" x14ac:dyDescent="0.25">
      <c r="A14" s="38"/>
      <c r="B14" s="38"/>
      <c r="C14" s="38"/>
      <c r="D14" s="39"/>
    </row>
    <row r="15" spans="1:4" x14ac:dyDescent="0.25">
      <c r="A15" s="9"/>
      <c r="B15" s="38"/>
      <c r="C15" s="11"/>
      <c r="D15" s="38"/>
    </row>
    <row r="16" spans="1:4" x14ac:dyDescent="0.25">
      <c r="A16" s="11"/>
      <c r="B16" s="39"/>
      <c r="C16" s="52"/>
      <c r="D16" s="39"/>
    </row>
    <row r="17" spans="1:4" x14ac:dyDescent="0.25">
      <c r="A17" s="11"/>
      <c r="B17" s="3"/>
      <c r="C17" s="35"/>
      <c r="D17" s="39"/>
    </row>
    <row r="18" spans="1:4" x14ac:dyDescent="0.25">
      <c r="A18" s="13"/>
      <c r="B18" s="11"/>
      <c r="C18" s="16"/>
      <c r="D18" s="39"/>
    </row>
    <row r="19" spans="1:4" x14ac:dyDescent="0.25">
      <c r="A19" s="13"/>
      <c r="B19" s="11"/>
      <c r="C19" s="16"/>
      <c r="D19" s="39"/>
    </row>
    <row r="20" spans="1:4" x14ac:dyDescent="0.25">
      <c r="A20" s="30"/>
      <c r="B20" s="48"/>
      <c r="C20" s="13"/>
      <c r="D20" s="39"/>
    </row>
    <row r="21" spans="1:4" x14ac:dyDescent="0.25">
      <c r="A21" s="38"/>
      <c r="B21" s="39"/>
      <c r="C21" s="38"/>
      <c r="D21" s="39"/>
    </row>
    <row r="22" spans="1:4" x14ac:dyDescent="0.25">
      <c r="A22" s="38"/>
      <c r="B22" s="38"/>
      <c r="C22" s="38"/>
      <c r="D22" s="39"/>
    </row>
    <row r="23" spans="1:4" x14ac:dyDescent="0.25">
      <c r="A23" s="38"/>
      <c r="B23" s="38"/>
      <c r="C23" s="38"/>
      <c r="D23" s="39"/>
    </row>
    <row r="24" spans="1:4" x14ac:dyDescent="0.25">
      <c r="A24" s="38"/>
      <c r="B24" s="39"/>
      <c r="C24" s="38"/>
      <c r="D24" s="39"/>
    </row>
    <row r="25" spans="1:4" x14ac:dyDescent="0.25">
      <c r="A25" s="40"/>
      <c r="B25" s="39"/>
      <c r="C25" s="40"/>
      <c r="D25" s="41"/>
    </row>
    <row r="26" spans="1:4" x14ac:dyDescent="0.25">
      <c r="A26" s="40"/>
      <c r="B26" s="38"/>
      <c r="C26" s="38"/>
      <c r="D26" s="39"/>
    </row>
    <row r="27" spans="1:4" x14ac:dyDescent="0.25">
      <c r="A27" s="40"/>
      <c r="B27" s="38"/>
      <c r="C27" s="38"/>
      <c r="D27" s="40"/>
    </row>
    <row r="28" spans="1:4" x14ac:dyDescent="0.25">
      <c r="A28" s="40"/>
      <c r="B28" s="38"/>
      <c r="C28" s="38"/>
      <c r="D28" s="39"/>
    </row>
    <row r="29" spans="1:4" x14ac:dyDescent="0.25">
      <c r="A29" s="40"/>
      <c r="B29" s="39"/>
      <c r="C29" s="38"/>
      <c r="D29" s="39"/>
    </row>
    <row r="30" spans="1:4" x14ac:dyDescent="0.25">
      <c r="A30" s="40"/>
      <c r="B30" s="38"/>
      <c r="C30" s="38"/>
      <c r="D30" s="39"/>
    </row>
    <row r="31" spans="1:4" x14ac:dyDescent="0.25">
      <c r="A31" s="40"/>
      <c r="B31" s="38"/>
      <c r="C31" s="38"/>
      <c r="D31" s="39"/>
    </row>
    <row r="32" spans="1:4" x14ac:dyDescent="0.25">
      <c r="A32" s="40"/>
      <c r="B32" s="38"/>
      <c r="C32" s="38"/>
      <c r="D32" s="39"/>
    </row>
    <row r="33" spans="1:4" x14ac:dyDescent="0.25">
      <c r="A33" s="40"/>
      <c r="B33" s="39"/>
      <c r="C33" s="38"/>
      <c r="D33" s="39"/>
    </row>
    <row r="34" spans="1:4" x14ac:dyDescent="0.25">
      <c r="A34" s="40"/>
      <c r="B34" s="38"/>
      <c r="C34" s="38"/>
      <c r="D34" s="39"/>
    </row>
    <row r="35" spans="1:4" x14ac:dyDescent="0.25">
      <c r="A35" s="40"/>
      <c r="B35" s="38"/>
      <c r="C35" s="38"/>
      <c r="D35" s="39"/>
    </row>
    <row r="36" spans="1:4" x14ac:dyDescent="0.25">
      <c r="A36" s="40"/>
      <c r="B36" s="38"/>
      <c r="C36" s="38"/>
      <c r="D36" s="39"/>
    </row>
    <row r="37" spans="1:4" x14ac:dyDescent="0.25">
      <c r="A37" s="40"/>
      <c r="B37" s="38"/>
      <c r="C37" s="38"/>
      <c r="D37" s="39"/>
    </row>
    <row r="38" spans="1:4" x14ac:dyDescent="0.25">
      <c r="A38" s="40"/>
      <c r="B38" s="38"/>
      <c r="C38" s="38"/>
      <c r="D38" s="39"/>
    </row>
    <row r="39" spans="1:4" x14ac:dyDescent="0.25">
      <c r="A39" s="40"/>
      <c r="B39" s="39"/>
      <c r="C39" s="38"/>
      <c r="D39" s="39"/>
    </row>
    <row r="40" spans="1:4" x14ac:dyDescent="0.25">
      <c r="A40" s="40"/>
      <c r="B40" s="38"/>
      <c r="C40" s="38"/>
      <c r="D40" s="39"/>
    </row>
    <row r="41" spans="1:4" x14ac:dyDescent="0.25">
      <c r="A41" s="40"/>
      <c r="B41" s="38"/>
      <c r="C41" s="38"/>
      <c r="D41" s="39"/>
    </row>
    <row r="42" spans="1:4" x14ac:dyDescent="0.25">
      <c r="A42" s="40"/>
      <c r="B42" s="38"/>
      <c r="C42" s="38"/>
      <c r="D42" s="39"/>
    </row>
    <row r="43" spans="1:4" x14ac:dyDescent="0.25">
      <c r="A43" s="40"/>
      <c r="B43" s="39"/>
      <c r="C43" s="41"/>
      <c r="D43" s="41"/>
    </row>
    <row r="44" spans="1:4" x14ac:dyDescent="0.25">
      <c r="A44" s="40"/>
      <c r="B44" s="39"/>
      <c r="C44" s="40"/>
      <c r="D44" s="40"/>
    </row>
    <row r="45" spans="1:4" x14ac:dyDescent="0.25">
      <c r="A45" s="40"/>
      <c r="B45" s="38"/>
      <c r="C45" s="38"/>
      <c r="D45" s="41"/>
    </row>
    <row r="46" spans="1:4" x14ac:dyDescent="0.25">
      <c r="A46" s="13"/>
      <c r="B46" s="3"/>
      <c r="C46" s="12"/>
      <c r="D46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B6" sqref="B6:C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58" t="s">
        <v>50</v>
      </c>
      <c r="C1" s="58"/>
      <c r="D1" s="58"/>
      <c r="E1" s="6"/>
      <c r="F1" s="6"/>
      <c r="G1" s="6"/>
      <c r="H1" s="6"/>
    </row>
    <row r="2" spans="1:8" ht="15.95" customHeight="1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5.95" customHeight="1" x14ac:dyDescent="0.25">
      <c r="A3" s="1"/>
      <c r="B3" s="58" t="s">
        <v>37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9"/>
      <c r="B5" s="34" t="s">
        <v>12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38" t="s">
        <v>75</v>
      </c>
      <c r="C6" s="51">
        <v>14465</v>
      </c>
      <c r="D6" s="3"/>
    </row>
    <row r="7" spans="1:8" x14ac:dyDescent="0.25">
      <c r="A7" s="13">
        <v>2</v>
      </c>
      <c r="B7" s="13" t="s">
        <v>76</v>
      </c>
      <c r="C7" s="16">
        <v>4700</v>
      </c>
      <c r="D7" s="12"/>
    </row>
    <row r="8" spans="1:8" ht="30" x14ac:dyDescent="0.25">
      <c r="A8" s="13">
        <v>3</v>
      </c>
      <c r="B8" s="38" t="s">
        <v>77</v>
      </c>
      <c r="C8" s="55">
        <f>10965+29031</f>
        <v>39996</v>
      </c>
      <c r="D8" s="17"/>
    </row>
    <row r="9" spans="1:8" x14ac:dyDescent="0.25">
      <c r="A9" s="30">
        <v>4</v>
      </c>
      <c r="B9" s="56" t="s">
        <v>78</v>
      </c>
      <c r="C9" s="40">
        <v>7200</v>
      </c>
      <c r="D9" s="12"/>
    </row>
    <row r="10" spans="1:8" x14ac:dyDescent="0.25">
      <c r="A10" s="14"/>
      <c r="B10" s="19" t="s">
        <v>79</v>
      </c>
      <c r="C10" s="53">
        <f>SUM(C6:C9)</f>
        <v>66361</v>
      </c>
      <c r="D10" s="54">
        <f>C10</f>
        <v>66361</v>
      </c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2"/>
      <c r="C13" s="12"/>
      <c r="D13" s="12"/>
    </row>
    <row r="14" spans="1:8" x14ac:dyDescent="0.25">
      <c r="A14" s="13"/>
      <c r="B14" s="12"/>
      <c r="C14" s="13"/>
      <c r="D14" s="13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11"/>
      <c r="C16" s="13"/>
      <c r="D16" s="13"/>
    </row>
    <row r="17" spans="1:4" x14ac:dyDescent="0.25">
      <c r="A17" s="13"/>
      <c r="B17" s="12"/>
      <c r="C17" s="12"/>
      <c r="D17" s="12"/>
    </row>
    <row r="18" spans="1:4" x14ac:dyDescent="0.25">
      <c r="A18" s="13"/>
      <c r="B18" s="12"/>
      <c r="C18" s="13"/>
      <c r="D18" s="13"/>
    </row>
    <row r="19" spans="1:4" x14ac:dyDescent="0.25">
      <c r="A19" s="13"/>
      <c r="B19" s="11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3"/>
      <c r="C25" s="13"/>
      <c r="D25" s="13"/>
    </row>
    <row r="26" spans="1:4" x14ac:dyDescent="0.25">
      <c r="A26" s="13"/>
      <c r="B26" s="12"/>
      <c r="C26" s="12"/>
      <c r="D2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60" t="s">
        <v>50</v>
      </c>
      <c r="C1" s="60"/>
      <c r="D1" s="60"/>
    </row>
    <row r="2" spans="1:4" ht="15.75" x14ac:dyDescent="0.25">
      <c r="A2" s="1"/>
      <c r="B2" s="59" t="s">
        <v>31</v>
      </c>
      <c r="C2" s="59"/>
      <c r="D2" s="59"/>
    </row>
    <row r="3" spans="1:4" ht="15.75" x14ac:dyDescent="0.25">
      <c r="A3" s="1"/>
      <c r="B3" s="58" t="s">
        <v>34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11"/>
      <c r="B6" s="11"/>
      <c r="C6" s="35"/>
      <c r="D6" s="3"/>
    </row>
    <row r="7" spans="1:4" x14ac:dyDescent="0.25">
      <c r="A7" s="11"/>
      <c r="B7" s="11"/>
      <c r="C7" s="35"/>
      <c r="D7" s="3"/>
    </row>
    <row r="8" spans="1:4" x14ac:dyDescent="0.25">
      <c r="A8" s="13"/>
      <c r="B8" s="13"/>
      <c r="C8" s="16"/>
      <c r="D8" s="12"/>
    </row>
    <row r="9" spans="1:4" x14ac:dyDescent="0.25">
      <c r="A9" s="13"/>
      <c r="B9" s="11"/>
      <c r="C9" s="16"/>
      <c r="D9" s="17"/>
    </row>
    <row r="10" spans="1:4" x14ac:dyDescent="0.25">
      <c r="A10" s="30"/>
      <c r="B10" s="48"/>
      <c r="C10" s="13"/>
      <c r="D10" s="12"/>
    </row>
    <row r="11" spans="1:4" x14ac:dyDescent="0.25">
      <c r="A11" s="14"/>
      <c r="B11" s="49"/>
      <c r="C11" s="15"/>
      <c r="D11" s="18"/>
    </row>
    <row r="12" spans="1:4" x14ac:dyDescent="0.25">
      <c r="A12" s="13"/>
      <c r="B12" s="11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3"/>
      <c r="C14" s="13"/>
      <c r="D14" s="13"/>
    </row>
    <row r="15" spans="1:4" x14ac:dyDescent="0.25">
      <c r="A15" s="13"/>
      <c r="B15" s="12"/>
      <c r="C15" s="12"/>
      <c r="D15" s="12"/>
    </row>
    <row r="16" spans="1:4" x14ac:dyDescent="0.25">
      <c r="A16" s="13"/>
      <c r="B16" s="12"/>
      <c r="C16" s="13"/>
      <c r="D16" s="13"/>
    </row>
    <row r="17" spans="1:4" x14ac:dyDescent="0.25">
      <c r="A17" s="13"/>
      <c r="B17" s="31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6" sqref="B6:C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58" t="s">
        <v>53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5.75" x14ac:dyDescent="0.25">
      <c r="A3" s="1"/>
      <c r="B3" s="58" t="s">
        <v>38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8"/>
      <c r="B5" s="39" t="s">
        <v>3</v>
      </c>
      <c r="C5" s="39"/>
      <c r="D5" s="38"/>
      <c r="E5" s="1"/>
      <c r="F5" s="1"/>
      <c r="G5" s="1"/>
      <c r="H5" s="1"/>
    </row>
    <row r="6" spans="1:8" s="1" customFormat="1" x14ac:dyDescent="0.25">
      <c r="A6" s="38">
        <v>1</v>
      </c>
      <c r="B6" s="38" t="s">
        <v>55</v>
      </c>
      <c r="C6" s="51">
        <v>2064</v>
      </c>
      <c r="D6" s="39"/>
    </row>
    <row r="7" spans="1:8" s="5" customFormat="1" ht="30" x14ac:dyDescent="0.25">
      <c r="A7" s="40">
        <v>2</v>
      </c>
      <c r="B7" s="38" t="s">
        <v>56</v>
      </c>
      <c r="C7" s="40">
        <v>3915</v>
      </c>
      <c r="D7" s="41"/>
    </row>
    <row r="8" spans="1:8" x14ac:dyDescent="0.25">
      <c r="A8" s="40"/>
      <c r="B8" s="39" t="s">
        <v>57</v>
      </c>
      <c r="C8" s="41">
        <f>SUM(C6:C7)</f>
        <v>5979</v>
      </c>
      <c r="D8" s="41">
        <f>C8</f>
        <v>5979</v>
      </c>
    </row>
    <row r="9" spans="1:8" x14ac:dyDescent="0.25">
      <c r="A9" s="40"/>
      <c r="B9" s="39" t="s">
        <v>7</v>
      </c>
      <c r="C9" s="40"/>
      <c r="D9" s="40"/>
    </row>
    <row r="10" spans="1:8" s="5" customFormat="1" ht="18.75" customHeight="1" x14ac:dyDescent="0.25">
      <c r="A10" s="40">
        <v>1</v>
      </c>
      <c r="B10" s="38" t="s">
        <v>58</v>
      </c>
      <c r="C10" s="40">
        <v>11067.2</v>
      </c>
      <c r="D10" s="41"/>
    </row>
    <row r="11" spans="1:8" x14ac:dyDescent="0.25">
      <c r="A11" s="40">
        <v>2</v>
      </c>
      <c r="B11" s="38" t="s">
        <v>59</v>
      </c>
      <c r="C11" s="40">
        <v>12634.5</v>
      </c>
      <c r="D11" s="41"/>
    </row>
    <row r="12" spans="1:8" ht="30" x14ac:dyDescent="0.25">
      <c r="A12" s="40">
        <v>3</v>
      </c>
      <c r="B12" s="38" t="s">
        <v>60</v>
      </c>
      <c r="C12" s="40">
        <v>7131.7</v>
      </c>
      <c r="D12" s="41"/>
    </row>
    <row r="13" spans="1:8" x14ac:dyDescent="0.25">
      <c r="A13" s="40"/>
      <c r="B13" s="39" t="s">
        <v>61</v>
      </c>
      <c r="C13" s="41">
        <f>SUM(C10:C12)</f>
        <v>30833.4</v>
      </c>
      <c r="D13" s="41">
        <f>C13+D8</f>
        <v>36812.400000000001</v>
      </c>
    </row>
    <row r="14" spans="1:8" x14ac:dyDescent="0.25">
      <c r="A14" s="40"/>
      <c r="B14" s="39"/>
      <c r="C14" s="40"/>
      <c r="D14" s="41"/>
    </row>
    <row r="15" spans="1:8" x14ac:dyDescent="0.25">
      <c r="A15" s="40"/>
      <c r="B15" s="39"/>
      <c r="C15" s="41"/>
      <c r="D15" s="41"/>
    </row>
    <row r="16" spans="1:8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0"/>
    </row>
    <row r="18" spans="1:4" x14ac:dyDescent="0.25">
      <c r="A18" s="40"/>
      <c r="B18" s="39"/>
      <c r="C18" s="41"/>
      <c r="D18" s="41"/>
    </row>
    <row r="19" spans="1:4" x14ac:dyDescent="0.25">
      <c r="A19" s="40"/>
      <c r="B19" s="39"/>
      <c r="C19" s="41"/>
      <c r="D19" s="41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9"/>
      <c r="C22" s="41"/>
      <c r="D22" s="41"/>
    </row>
    <row r="23" spans="1:4" x14ac:dyDescent="0.25">
      <c r="A23" s="40"/>
      <c r="B23" s="39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9"/>
      <c r="C25" s="41"/>
      <c r="D25" s="41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0"/>
      <c r="D27" s="40"/>
    </row>
    <row r="28" spans="1:4" x14ac:dyDescent="0.25">
      <c r="A28" s="40"/>
      <c r="B28" s="39"/>
      <c r="C28" s="41"/>
      <c r="D28" s="41"/>
    </row>
    <row r="29" spans="1:4" x14ac:dyDescent="0.25">
      <c r="A29" s="40"/>
      <c r="B29" s="39"/>
      <c r="C29" s="40"/>
      <c r="D29" s="40"/>
    </row>
    <row r="30" spans="1:4" x14ac:dyDescent="0.25">
      <c r="A30" s="40"/>
      <c r="B30" s="38"/>
      <c r="C30" s="40"/>
      <c r="D30" s="41"/>
    </row>
    <row r="31" spans="1:4" x14ac:dyDescent="0.25">
      <c r="A31" s="40"/>
      <c r="B31" s="39"/>
      <c r="C31" s="41"/>
      <c r="D31" s="41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5" zoomScaleNormal="65" zoomScaleSheetLayoutView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1" x14ac:dyDescent="0.35">
      <c r="A2" s="6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B5+B6+B7</f>
        <v>8486.23</v>
      </c>
      <c r="C4" s="22">
        <f t="shared" ref="C4:N4" si="0">C5+C6+C7</f>
        <v>8486.23</v>
      </c>
      <c r="D4" s="22">
        <f t="shared" si="0"/>
        <v>8486.23</v>
      </c>
      <c r="E4" s="22">
        <f t="shared" si="0"/>
        <v>8486.23</v>
      </c>
      <c r="F4" s="22">
        <f t="shared" si="0"/>
        <v>8486.23</v>
      </c>
      <c r="G4" s="22">
        <f t="shared" si="0"/>
        <v>8486.23</v>
      </c>
      <c r="H4" s="22">
        <f t="shared" si="0"/>
        <v>9329.34</v>
      </c>
      <c r="I4" s="22">
        <f t="shared" si="0"/>
        <v>9329.34</v>
      </c>
      <c r="J4" s="22">
        <f t="shared" si="0"/>
        <v>9329.34</v>
      </c>
      <c r="K4" s="22">
        <f t="shared" si="0"/>
        <v>9329.34</v>
      </c>
      <c r="L4" s="22">
        <f t="shared" si="0"/>
        <v>9329.34</v>
      </c>
      <c r="M4" s="22">
        <f t="shared" si="0"/>
        <v>9329.34</v>
      </c>
      <c r="N4" s="22">
        <f t="shared" si="0"/>
        <v>106893.41999999998</v>
      </c>
    </row>
    <row r="5" spans="1:14" ht="39" customHeight="1" x14ac:dyDescent="0.35">
      <c r="A5" s="26" t="s">
        <v>17</v>
      </c>
      <c r="B5" s="23">
        <v>4110.8</v>
      </c>
      <c r="C5" s="23">
        <v>4110.8</v>
      </c>
      <c r="D5" s="23">
        <v>4110.8</v>
      </c>
      <c r="E5" s="23">
        <v>4110.8</v>
      </c>
      <c r="F5" s="23">
        <v>4110.8</v>
      </c>
      <c r="G5" s="23">
        <v>4110.8</v>
      </c>
      <c r="H5" s="23">
        <v>4520.5600000000004</v>
      </c>
      <c r="I5" s="23">
        <v>4520.5600000000004</v>
      </c>
      <c r="J5" s="23">
        <v>4520.5600000000004</v>
      </c>
      <c r="K5" s="23">
        <v>4520.5600000000004</v>
      </c>
      <c r="L5" s="23">
        <v>4520.5600000000004</v>
      </c>
      <c r="M5" s="23">
        <v>4520.5600000000004</v>
      </c>
      <c r="N5" s="23">
        <f t="shared" ref="N5:N22" si="1">SUM(B5:M5)</f>
        <v>51788.159999999989</v>
      </c>
    </row>
    <row r="6" spans="1:14" ht="44.25" customHeight="1" x14ac:dyDescent="0.35">
      <c r="A6" s="26" t="s">
        <v>36</v>
      </c>
      <c r="B6" s="23">
        <v>4375.43</v>
      </c>
      <c r="C6" s="23">
        <v>4375.43</v>
      </c>
      <c r="D6" s="23">
        <v>4375.43</v>
      </c>
      <c r="E6" s="23">
        <v>4375.43</v>
      </c>
      <c r="F6" s="23">
        <v>4375.43</v>
      </c>
      <c r="G6" s="23">
        <v>4375.43</v>
      </c>
      <c r="H6" s="23">
        <v>4808.78</v>
      </c>
      <c r="I6" s="23">
        <v>4808.78</v>
      </c>
      <c r="J6" s="23">
        <v>4808.78</v>
      </c>
      <c r="K6" s="23">
        <v>4808.78</v>
      </c>
      <c r="L6" s="23">
        <v>4808.78</v>
      </c>
      <c r="M6" s="23">
        <v>4808.78</v>
      </c>
      <c r="N6" s="23">
        <f>SUM(B6:M6)</f>
        <v>55105.259999999995</v>
      </c>
    </row>
    <row r="7" spans="1:14" ht="44.25" customHeight="1" x14ac:dyDescent="0.35">
      <c r="A7" s="26" t="s">
        <v>41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0</v>
      </c>
    </row>
    <row r="8" spans="1:14" ht="36" customHeight="1" x14ac:dyDescent="0.35">
      <c r="A8" s="27" t="s">
        <v>18</v>
      </c>
      <c r="B8" s="22">
        <f>B9+B10+B11+B12</f>
        <v>3404.77</v>
      </c>
      <c r="C8" s="22">
        <f t="shared" ref="C8:M8" si="2">C9+C10+C11+C12</f>
        <v>1502.15</v>
      </c>
      <c r="D8" s="22">
        <f t="shared" si="2"/>
        <v>4597.0599999999995</v>
      </c>
      <c r="E8" s="22">
        <f t="shared" si="2"/>
        <v>593.77</v>
      </c>
      <c r="F8" s="22">
        <f t="shared" si="2"/>
        <v>8085.61</v>
      </c>
      <c r="G8" s="22">
        <f t="shared" si="2"/>
        <v>4859.53</v>
      </c>
      <c r="H8" s="22">
        <f t="shared" si="2"/>
        <v>2760</v>
      </c>
      <c r="I8" s="22">
        <f>I9+I10+I11+I12</f>
        <v>9207.68</v>
      </c>
      <c r="J8" s="22">
        <f t="shared" si="2"/>
        <v>4360.71</v>
      </c>
      <c r="K8" s="22">
        <f t="shared" si="2"/>
        <v>1781.3</v>
      </c>
      <c r="L8" s="22">
        <f t="shared" si="2"/>
        <v>3555.65</v>
      </c>
      <c r="M8" s="22">
        <f t="shared" si="2"/>
        <v>3894.35</v>
      </c>
      <c r="N8" s="22">
        <f t="shared" si="1"/>
        <v>48602.58</v>
      </c>
    </row>
    <row r="9" spans="1:14" ht="40.5" customHeight="1" x14ac:dyDescent="0.35">
      <c r="A9" s="26" t="s">
        <v>19</v>
      </c>
      <c r="B9" s="23">
        <v>2811</v>
      </c>
      <c r="C9" s="23">
        <v>706.5</v>
      </c>
      <c r="D9" s="23">
        <v>2412</v>
      </c>
      <c r="E9" s="23"/>
      <c r="F9" s="23">
        <v>4689.2</v>
      </c>
      <c r="G9" s="23">
        <v>3672</v>
      </c>
      <c r="H9" s="23">
        <v>2760</v>
      </c>
      <c r="I9" s="23">
        <v>4140</v>
      </c>
      <c r="J9" s="23">
        <v>1380</v>
      </c>
      <c r="K9" s="23"/>
      <c r="L9" s="23">
        <v>2760</v>
      </c>
      <c r="M9" s="23"/>
      <c r="N9" s="22">
        <f t="shared" si="1"/>
        <v>25330.7</v>
      </c>
    </row>
    <row r="10" spans="1:14" ht="45.75" customHeight="1" x14ac:dyDescent="0.35">
      <c r="A10" s="26" t="s">
        <v>20</v>
      </c>
      <c r="B10" s="2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2">
        <f t="shared" si="1"/>
        <v>0</v>
      </c>
    </row>
    <row r="11" spans="1:14" ht="45.75" customHeight="1" x14ac:dyDescent="0.35">
      <c r="A11" s="32" t="s">
        <v>32</v>
      </c>
      <c r="B11" s="24"/>
      <c r="C11" s="23"/>
      <c r="D11" s="23"/>
      <c r="E11" s="23"/>
      <c r="F11" s="23">
        <v>2007</v>
      </c>
      <c r="G11" s="23"/>
      <c r="H11" s="23"/>
      <c r="I11" s="23">
        <v>3084.5</v>
      </c>
      <c r="J11" s="23"/>
      <c r="K11" s="23"/>
      <c r="L11" s="23"/>
      <c r="M11" s="23">
        <v>3098.7</v>
      </c>
      <c r="N11" s="22">
        <f t="shared" si="1"/>
        <v>8190.2</v>
      </c>
    </row>
    <row r="12" spans="1:14" ht="21.75" customHeight="1" x14ac:dyDescent="0.35">
      <c r="A12" s="26" t="s">
        <v>21</v>
      </c>
      <c r="B12" s="23">
        <v>593.77</v>
      </c>
      <c r="C12" s="23">
        <v>795.65</v>
      </c>
      <c r="D12" s="23">
        <v>2185.06</v>
      </c>
      <c r="E12" s="23">
        <v>593.77</v>
      </c>
      <c r="F12" s="23">
        <v>1389.41</v>
      </c>
      <c r="G12" s="23">
        <v>1187.53</v>
      </c>
      <c r="H12" s="23"/>
      <c r="I12" s="23">
        <v>1983.18</v>
      </c>
      <c r="J12" s="23">
        <v>2980.71</v>
      </c>
      <c r="K12" s="23">
        <v>1781.3</v>
      </c>
      <c r="L12" s="23">
        <v>795.65</v>
      </c>
      <c r="M12" s="23">
        <v>795.65</v>
      </c>
      <c r="N12" s="23">
        <f t="shared" si="1"/>
        <v>15081.679999999997</v>
      </c>
    </row>
    <row r="13" spans="1:14" ht="23.25" customHeight="1" x14ac:dyDescent="0.35">
      <c r="A13" s="27" t="s">
        <v>22</v>
      </c>
      <c r="B13" s="22">
        <f>B14+B15+B16</f>
        <v>0</v>
      </c>
      <c r="C13" s="22">
        <f t="shared" ref="C13:M13" si="3">C14+C15+C16</f>
        <v>0</v>
      </c>
      <c r="D13" s="22">
        <f t="shared" si="3"/>
        <v>5979</v>
      </c>
      <c r="E13" s="22">
        <f t="shared" si="3"/>
        <v>30833.4</v>
      </c>
      <c r="F13" s="22">
        <f t="shared" si="3"/>
        <v>0</v>
      </c>
      <c r="G13" s="22">
        <f t="shared" si="3"/>
        <v>0</v>
      </c>
      <c r="H13" s="22">
        <f t="shared" si="3"/>
        <v>0</v>
      </c>
      <c r="I13" s="22">
        <f t="shared" si="3"/>
        <v>0</v>
      </c>
      <c r="J13" s="22">
        <f t="shared" si="3"/>
        <v>66361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1"/>
        <v>103173.4</v>
      </c>
    </row>
    <row r="14" spans="1:14" ht="42" customHeight="1" x14ac:dyDescent="0.35">
      <c r="A14" s="26" t="s">
        <v>23</v>
      </c>
      <c r="B14" s="23"/>
      <c r="C14" s="23"/>
      <c r="D14" s="23">
        <v>5979</v>
      </c>
      <c r="E14" s="23">
        <v>30833.4</v>
      </c>
      <c r="F14" s="23"/>
      <c r="G14" s="23"/>
      <c r="H14" s="23"/>
      <c r="I14" s="23"/>
      <c r="J14" s="23"/>
      <c r="K14" s="23"/>
      <c r="L14" s="23"/>
      <c r="M14" s="23"/>
      <c r="N14" s="23">
        <f t="shared" si="1"/>
        <v>36812.400000000001</v>
      </c>
    </row>
    <row r="15" spans="1:14" ht="40.5" customHeight="1" x14ac:dyDescent="0.35">
      <c r="A15" s="26" t="s">
        <v>24</v>
      </c>
      <c r="B15" s="23"/>
      <c r="C15" s="23"/>
      <c r="D15" s="23"/>
      <c r="E15" s="23"/>
      <c r="F15" s="23"/>
      <c r="G15" s="23"/>
      <c r="H15" s="23"/>
      <c r="I15" s="23"/>
      <c r="J15" s="23">
        <v>66361</v>
      </c>
      <c r="K15" s="23"/>
      <c r="L15" s="23"/>
      <c r="M15" s="23"/>
      <c r="N15" s="23">
        <f t="shared" si="1"/>
        <v>66361</v>
      </c>
    </row>
    <row r="16" spans="1:14" ht="40.5" customHeight="1" x14ac:dyDescent="0.35">
      <c r="A16" s="32" t="s">
        <v>33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 x14ac:dyDescent="0.35">
      <c r="A17" s="37" t="s">
        <v>40</v>
      </c>
      <c r="B17" s="23"/>
      <c r="C17" s="23"/>
      <c r="D17" s="23"/>
      <c r="E17" s="23"/>
      <c r="F17" s="23"/>
      <c r="G17" s="23"/>
      <c r="H17" s="23"/>
      <c r="I17" s="23">
        <v>1842.3</v>
      </c>
      <c r="J17" s="23"/>
      <c r="K17" s="23">
        <v>1153.3</v>
      </c>
      <c r="L17" s="23"/>
      <c r="M17" s="23"/>
      <c r="N17" s="23">
        <f t="shared" si="1"/>
        <v>2995.6</v>
      </c>
    </row>
    <row r="18" spans="1:14" ht="40.5" customHeight="1" x14ac:dyDescent="0.35">
      <c r="A18" s="27" t="s">
        <v>42</v>
      </c>
      <c r="B18" s="22">
        <f>B19+B20+B21</f>
        <v>0</v>
      </c>
      <c r="C18" s="22">
        <f t="shared" ref="C18:M18" si="4">C19+C20+C21</f>
        <v>0</v>
      </c>
      <c r="D18" s="22">
        <f t="shared" si="4"/>
        <v>0</v>
      </c>
      <c r="E18" s="22">
        <f t="shared" si="4"/>
        <v>0</v>
      </c>
      <c r="F18" s="22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ref="N18:N21" si="5">SUM(B18:M18)</f>
        <v>0</v>
      </c>
    </row>
    <row r="19" spans="1:14" ht="40.5" customHeight="1" x14ac:dyDescent="0.35">
      <c r="A19" s="26" t="s">
        <v>43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>
        <f t="shared" si="5"/>
        <v>0</v>
      </c>
    </row>
    <row r="20" spans="1:14" ht="40.5" customHeight="1" x14ac:dyDescent="0.35">
      <c r="A20" s="26" t="s">
        <v>44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>
        <f t="shared" si="5"/>
        <v>0</v>
      </c>
    </row>
    <row r="21" spans="1:14" ht="40.5" customHeight="1" x14ac:dyDescent="0.35">
      <c r="A21" s="32" t="s">
        <v>45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39.75" customHeight="1" x14ac:dyDescent="0.35">
      <c r="A22" s="27" t="s">
        <v>46</v>
      </c>
      <c r="B22" s="22">
        <v>6193.51</v>
      </c>
      <c r="C22" s="22">
        <v>6193.51</v>
      </c>
      <c r="D22" s="22">
        <v>6193.51</v>
      </c>
      <c r="E22" s="22">
        <v>6193.51</v>
      </c>
      <c r="F22" s="22">
        <v>6193.51</v>
      </c>
      <c r="G22" s="22">
        <v>6193.51</v>
      </c>
      <c r="H22" s="22">
        <v>6819.82</v>
      </c>
      <c r="I22" s="22">
        <v>6819.82</v>
      </c>
      <c r="J22" s="22">
        <v>6819.82</v>
      </c>
      <c r="K22" s="22">
        <v>6819.82</v>
      </c>
      <c r="L22" s="22">
        <v>6819.82</v>
      </c>
      <c r="M22" s="22">
        <v>6819.82</v>
      </c>
      <c r="N22" s="22">
        <f t="shared" si="1"/>
        <v>78079.98000000001</v>
      </c>
    </row>
    <row r="23" spans="1:14" ht="22.5" customHeight="1" x14ac:dyDescent="0.35">
      <c r="A23" s="27" t="s">
        <v>25</v>
      </c>
      <c r="B23" s="33">
        <f>B4+B8+B13+B17+B22+B18</f>
        <v>18084.510000000002</v>
      </c>
      <c r="C23" s="33">
        <f t="shared" ref="C23:N23" si="6">C4+C8+C13+C17+C22+C18</f>
        <v>16181.89</v>
      </c>
      <c r="D23" s="33">
        <f t="shared" si="6"/>
        <v>25255.800000000003</v>
      </c>
      <c r="E23" s="33">
        <f t="shared" si="6"/>
        <v>46106.91</v>
      </c>
      <c r="F23" s="33">
        <f t="shared" si="6"/>
        <v>22765.35</v>
      </c>
      <c r="G23" s="33">
        <f t="shared" si="6"/>
        <v>19539.269999999997</v>
      </c>
      <c r="H23" s="33">
        <f t="shared" si="6"/>
        <v>18909.16</v>
      </c>
      <c r="I23" s="33">
        <f t="shared" si="6"/>
        <v>27199.14</v>
      </c>
      <c r="J23" s="33">
        <f t="shared" si="6"/>
        <v>86870.87</v>
      </c>
      <c r="K23" s="33">
        <f t="shared" si="6"/>
        <v>19083.759999999998</v>
      </c>
      <c r="L23" s="33">
        <f t="shared" si="6"/>
        <v>19704.809999999998</v>
      </c>
      <c r="M23" s="33">
        <f t="shared" si="6"/>
        <v>20043.510000000002</v>
      </c>
      <c r="N23" s="33">
        <f t="shared" si="6"/>
        <v>339744.98</v>
      </c>
    </row>
    <row r="24" spans="1:14" ht="15.75" x14ac:dyDescent="0.25">
      <c r="A24" s="62" t="s">
        <v>47</v>
      </c>
      <c r="B24" s="62"/>
      <c r="C24" s="62"/>
      <c r="D24" s="28"/>
      <c r="E24" s="28"/>
      <c r="F24" s="28"/>
      <c r="G24" s="28"/>
      <c r="H24" s="28"/>
      <c r="I24" s="28"/>
      <c r="J24" s="28"/>
      <c r="K24" s="28"/>
      <c r="L24" s="63" t="s">
        <v>29</v>
      </c>
      <c r="M24" s="63"/>
      <c r="N24" s="63"/>
    </row>
    <row r="25" spans="1:14" ht="15.75" x14ac:dyDescent="0.2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 x14ac:dyDescent="0.25">
      <c r="A26" s="62" t="s">
        <v>27</v>
      </c>
      <c r="B26" s="62"/>
      <c r="C26" s="62"/>
      <c r="D26" s="28"/>
      <c r="E26" s="28"/>
      <c r="F26" s="28"/>
      <c r="G26" s="28"/>
      <c r="H26" s="28"/>
      <c r="I26" s="28"/>
      <c r="J26" s="28"/>
      <c r="K26" s="28"/>
      <c r="L26" s="63" t="s">
        <v>35</v>
      </c>
      <c r="M26" s="63"/>
      <c r="N26" s="63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>
      <selection activeCell="D9" sqref="D9"/>
    </sheetView>
  </sheetViews>
  <sheetFormatPr defaultRowHeight="15" x14ac:dyDescent="0.25"/>
  <cols>
    <col min="1" max="1" width="4.42578125" customWidth="1"/>
    <col min="2" max="2" width="51.85546875" customWidth="1"/>
    <col min="3" max="3" width="10.42578125" customWidth="1"/>
  </cols>
  <sheetData>
    <row r="1" spans="1:4" ht="21" x14ac:dyDescent="0.35">
      <c r="A1" s="1"/>
      <c r="B1" s="60" t="s">
        <v>53</v>
      </c>
      <c r="C1" s="60"/>
      <c r="D1" s="60"/>
    </row>
    <row r="2" spans="1:4" ht="15.75" x14ac:dyDescent="0.25">
      <c r="A2" s="1"/>
      <c r="B2" s="59" t="s">
        <v>31</v>
      </c>
      <c r="C2" s="59"/>
      <c r="D2" s="59"/>
    </row>
    <row r="3" spans="1:4" ht="15.75" x14ac:dyDescent="0.25">
      <c r="A3" s="1"/>
      <c r="B3" s="58" t="s">
        <v>39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8"/>
      <c r="B5" s="39" t="s">
        <v>11</v>
      </c>
      <c r="C5" s="39"/>
      <c r="D5" s="38"/>
    </row>
    <row r="6" spans="1:4" x14ac:dyDescent="0.25">
      <c r="A6" s="38">
        <v>1</v>
      </c>
      <c r="B6" s="38" t="s">
        <v>73</v>
      </c>
      <c r="C6" s="38">
        <v>1842.3</v>
      </c>
      <c r="D6" s="39">
        <f>C6</f>
        <v>1842.3</v>
      </c>
    </row>
    <row r="7" spans="1:4" x14ac:dyDescent="0.25">
      <c r="A7" s="38"/>
      <c r="B7" s="39" t="s">
        <v>13</v>
      </c>
      <c r="C7" s="39"/>
      <c r="D7" s="41"/>
    </row>
    <row r="8" spans="1:4" x14ac:dyDescent="0.25">
      <c r="A8" s="40">
        <v>1</v>
      </c>
      <c r="B8" s="38" t="s">
        <v>80</v>
      </c>
      <c r="C8" s="40">
        <v>1153.3</v>
      </c>
      <c r="D8" s="41">
        <f>C8+D6</f>
        <v>2995.6</v>
      </c>
    </row>
    <row r="9" spans="1:4" x14ac:dyDescent="0.25">
      <c r="A9" s="40"/>
      <c r="B9" s="38"/>
      <c r="C9" s="40"/>
      <c r="D9" s="41"/>
    </row>
    <row r="10" spans="1:4" x14ac:dyDescent="0.25">
      <c r="A10" s="40"/>
      <c r="B10" s="39"/>
      <c r="C10" s="40"/>
      <c r="D10" s="41"/>
    </row>
    <row r="11" spans="1:4" x14ac:dyDescent="0.25">
      <c r="A11" s="40"/>
      <c r="B11" s="38"/>
      <c r="C11" s="41"/>
      <c r="D11" s="41"/>
    </row>
    <row r="12" spans="1:4" x14ac:dyDescent="0.25">
      <c r="A12" s="41"/>
      <c r="B12" s="39"/>
      <c r="C12" s="41"/>
      <c r="D12" s="41"/>
    </row>
    <row r="13" spans="1:4" x14ac:dyDescent="0.25">
      <c r="A13" s="41"/>
      <c r="B13" s="38"/>
      <c r="C13" s="41"/>
      <c r="D13" s="41"/>
    </row>
    <row r="14" spans="1:4" x14ac:dyDescent="0.25">
      <c r="A14" s="40"/>
      <c r="B14" s="39"/>
      <c r="C14" s="40"/>
      <c r="D14" s="40"/>
    </row>
    <row r="15" spans="1:4" x14ac:dyDescent="0.25">
      <c r="A15" s="40"/>
      <c r="B15" s="38"/>
      <c r="C15" s="41"/>
      <c r="D15" s="41"/>
    </row>
    <row r="16" spans="1:4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0"/>
    </row>
    <row r="18" spans="1:4" x14ac:dyDescent="0.25">
      <c r="A18" s="40"/>
      <c r="B18" s="38"/>
      <c r="C18" s="40"/>
      <c r="D18" s="41"/>
    </row>
    <row r="19" spans="1:4" x14ac:dyDescent="0.25">
      <c r="A19" s="40"/>
      <c r="B19" s="39"/>
      <c r="C19" s="41"/>
      <c r="D19" s="41"/>
    </row>
    <row r="20" spans="1:4" x14ac:dyDescent="0.25">
      <c r="A20" s="40"/>
      <c r="B20" s="39"/>
      <c r="C20" s="40"/>
      <c r="D20" s="40"/>
    </row>
    <row r="21" spans="1:4" x14ac:dyDescent="0.25">
      <c r="A21" s="40"/>
      <c r="B21" s="38"/>
      <c r="C21" s="40"/>
      <c r="D21" s="41"/>
    </row>
    <row r="22" spans="1:4" x14ac:dyDescent="0.25">
      <c r="A22" s="40"/>
      <c r="B22" s="38"/>
      <c r="C22" s="40"/>
      <c r="D22" s="41"/>
    </row>
    <row r="23" spans="1:4" x14ac:dyDescent="0.25">
      <c r="A23" s="40"/>
      <c r="B23" s="39"/>
      <c r="C23" s="41"/>
      <c r="D23" s="41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9"/>
      <c r="C25" s="41"/>
      <c r="D25" s="41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0"/>
      <c r="D27" s="40"/>
    </row>
    <row r="28" spans="1:4" x14ac:dyDescent="0.25">
      <c r="A28" s="40"/>
      <c r="B28" s="39"/>
      <c r="C28" s="41"/>
      <c r="D28" s="41"/>
    </row>
    <row r="29" spans="1:4" x14ac:dyDescent="0.25">
      <c r="A29" s="40"/>
      <c r="B29" s="39"/>
      <c r="C29" s="40"/>
      <c r="D29" s="40"/>
    </row>
    <row r="30" spans="1:4" x14ac:dyDescent="0.25">
      <c r="A30" s="40"/>
      <c r="B30" s="38"/>
      <c r="C30" s="40"/>
      <c r="D30" s="41"/>
    </row>
    <row r="31" spans="1:4" x14ac:dyDescent="0.25">
      <c r="A31" s="40"/>
      <c r="B31" s="39"/>
      <c r="C31" s="41"/>
      <c r="D31" s="41"/>
    </row>
    <row r="32" spans="1:4" x14ac:dyDescent="0.25">
      <c r="A32" s="40"/>
      <c r="B32" s="38"/>
      <c r="C32" s="40"/>
      <c r="D32" s="40"/>
    </row>
    <row r="33" spans="1:4" x14ac:dyDescent="0.25">
      <c r="A33" s="40"/>
      <c r="B33" s="39"/>
      <c r="C33" s="41"/>
      <c r="D33" s="41"/>
    </row>
    <row r="34" spans="1:4" x14ac:dyDescent="0.25">
      <c r="A34" s="42"/>
      <c r="B34" s="42"/>
      <c r="C34" s="42"/>
      <c r="D34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2016-01-25T06:33:04Z</cp:lastPrinted>
  <dcterms:created xsi:type="dcterms:W3CDTF">2011-07-25T05:21:17Z</dcterms:created>
  <dcterms:modified xsi:type="dcterms:W3CDTF">2025-01-22T03:38:07Z</dcterms:modified>
</cp:coreProperties>
</file>