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Коммунистическая\"/>
    </mc:Choice>
  </mc:AlternateContent>
  <xr:revisionPtr revIDLastSave="0" documentId="13_ncr:1_{55D4F422-52DF-48F7-AA27-CBC61F012D9C}" xr6:coauthVersionLast="47" xr6:coauthVersionMax="47" xr10:uidLastSave="{00000000-0000-0000-0000-000000000000}"/>
  <bookViews>
    <workbookView xWindow="-120" yWindow="-120" windowWidth="29040" windowHeight="15840" tabRatio="745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ол.работы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  <c r="D19" i="4"/>
  <c r="C19" i="4"/>
  <c r="D12" i="6"/>
  <c r="D14" i="1"/>
  <c r="D12" i="1"/>
  <c r="D10" i="6"/>
  <c r="C10" i="6"/>
  <c r="D14" i="4"/>
  <c r="D6" i="9"/>
  <c r="C6" i="9"/>
  <c r="C8" i="4" l="1"/>
  <c r="D8" i="4" s="1"/>
  <c r="D10" i="4" s="1"/>
  <c r="D12" i="4" s="1"/>
  <c r="D6" i="6"/>
  <c r="D8" i="1"/>
  <c r="D10" i="1" s="1"/>
  <c r="C8" i="1"/>
  <c r="C6" i="2"/>
  <c r="D6" i="2" l="1"/>
  <c r="F9" i="5" l="1"/>
  <c r="E4" i="5" l="1"/>
  <c r="M4" i="5"/>
  <c r="L4" i="5"/>
  <c r="K4" i="5"/>
  <c r="J4" i="5"/>
  <c r="I4" i="5"/>
  <c r="H4" i="5"/>
  <c r="G4" i="5"/>
  <c r="F4" i="5"/>
  <c r="D4" i="5"/>
  <c r="C4" i="5"/>
  <c r="B4" i="5"/>
  <c r="E9" i="5"/>
  <c r="N22" i="5"/>
  <c r="N18" i="5"/>
  <c r="N17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9" i="5"/>
  <c r="L9" i="5"/>
  <c r="K9" i="5"/>
  <c r="J9" i="5"/>
  <c r="I9" i="5"/>
  <c r="H9" i="5"/>
  <c r="G9" i="5"/>
  <c r="D9" i="5"/>
  <c r="C9" i="5"/>
  <c r="D7" i="7"/>
  <c r="B14" i="5"/>
  <c r="B9" i="5"/>
  <c r="F24" i="5" l="1"/>
  <c r="B24" i="5"/>
  <c r="M24" i="5"/>
  <c r="L24" i="5"/>
  <c r="K24" i="5"/>
  <c r="J24" i="5"/>
  <c r="I24" i="5"/>
  <c r="H24" i="5"/>
  <c r="G24" i="5"/>
  <c r="E24" i="5"/>
  <c r="D24" i="5"/>
  <c r="C24" i="5"/>
  <c r="N19" i="5"/>
  <c r="N6" i="5"/>
  <c r="N23" i="5"/>
  <c r="N13" i="5"/>
  <c r="N5" i="5"/>
  <c r="N4" i="5" l="1"/>
  <c r="N11" i="5"/>
  <c r="N10" i="5"/>
  <c r="N15" i="5" l="1"/>
  <c r="N16" i="5"/>
  <c r="N14" i="5"/>
  <c r="N9" i="5" l="1"/>
  <c r="N24" i="5" s="1"/>
</calcChain>
</file>

<file path=xl/sharedStrings.xml><?xml version="1.0" encoding="utf-8"?>
<sst xmlns="http://schemas.openxmlformats.org/spreadsheetml/2006/main" count="121" uniqueCount="74">
  <si>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</si>
  <si>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</si>
  <si>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</si>
  <si>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</si>
  <si>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</si>
  <si>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</si>
  <si>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</si>
  <si>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</si>
  <si>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</si>
  <si>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</si>
  <si>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</si>
  <si>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</si>
  <si>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</si>
  <si>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</si>
  <si>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</si>
  <si>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</si>
  <si>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</si>
  <si>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</si>
  <si>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</si>
  <si>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</si>
  <si>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</si>
  <si>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</si>
  <si>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</si>
  <si>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</si>
  <si>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</si>
  <si>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</si>
  <si>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</si>
  <si>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</si>
  <si>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</si>
  <si>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</si>
  <si>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</si>
  <si>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</si>
  <si>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Коммунистическая,4</t>
  </si>
  <si>
    <t>-эл.оборудование</t>
  </si>
  <si>
    <t>- эл.оборудования</t>
  </si>
  <si>
    <t>Текущий ремонт эл.оборудования</t>
  </si>
  <si>
    <t>Кузмичева Е.А.</t>
  </si>
  <si>
    <t>Дополнительные работы</t>
  </si>
  <si>
    <t>4.Дополнительные работы</t>
  </si>
  <si>
    <t>5. ОДН:</t>
  </si>
  <si>
    <t>ХВС</t>
  </si>
  <si>
    <t>ГВС</t>
  </si>
  <si>
    <t>электроэнергия</t>
  </si>
  <si>
    <t>7. Расходы по содержанию УК</t>
  </si>
  <si>
    <t xml:space="preserve">  - санитарная уборка лестничных клеток</t>
  </si>
  <si>
    <t>уборка придомовой территории</t>
  </si>
  <si>
    <t>Очистка дорог</t>
  </si>
  <si>
    <t>Директор ООО УК "Крокус"</t>
  </si>
  <si>
    <t>Дезинфекция</t>
  </si>
  <si>
    <t>Уборка снежных шапок и наледи с крыши</t>
  </si>
  <si>
    <t>Лицевой счет. Сводный расчет  2024г</t>
  </si>
  <si>
    <t>Лицевой счёт  2024г</t>
  </si>
  <si>
    <t>Лицевой счёт 2024г</t>
  </si>
  <si>
    <t>Развоздушка отопления квартира №16,12</t>
  </si>
  <si>
    <t>Прочистка вентиляции в кухне квартира №15</t>
  </si>
  <si>
    <t>Итого за февраль</t>
  </si>
  <si>
    <t>Работы ППР подъезд №1,2</t>
  </si>
  <si>
    <t>Установка перемычки на стояк отопления квартира №11</t>
  </si>
  <si>
    <t>Замена трех отопительных приборов и стояков отопления квартира №6</t>
  </si>
  <si>
    <t>Замена стояка канализации квартира №7</t>
  </si>
  <si>
    <t>Прочистка канализации квартира №15</t>
  </si>
  <si>
    <t>Скос травы на придомовой территории</t>
  </si>
  <si>
    <t>Замена двух отопительных приборов и стояков отопления с квартиры №15 до 11</t>
  </si>
  <si>
    <t>Перенос общедомового счетчика</t>
  </si>
  <si>
    <t>Ремонт светильника замена лампочек и схем подъезд №1  2 этаж</t>
  </si>
  <si>
    <t>Итого за август</t>
  </si>
  <si>
    <t>Прочистка канализации квартира №2</t>
  </si>
  <si>
    <t>Ремонт клапана на стояке ХВс подъезд №4</t>
  </si>
  <si>
    <t xml:space="preserve">Ремонт светильника замена лампочек и схем подъезд №2 </t>
  </si>
  <si>
    <t>Замена трубы отопления квартира №3,7</t>
  </si>
  <si>
    <t>Ремонт системы отопления подъезд №4</t>
  </si>
  <si>
    <t>Ремонт стояка отопления. Установка запорной арматуры квартира №3</t>
  </si>
  <si>
    <t>Итого за ноябрь</t>
  </si>
  <si>
    <t>Прочистка канализации, устранение течи на стояке отопления квартира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</si>
</sst>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12" fillId="0" borderId="1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workbookViewId="0">
      <selection activeCell="D17" sqref="D1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58" t="s">
        <v>51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4</v>
      </c>
      <c r="C3" s="57"/>
      <c r="D3" s="57"/>
      <c r="E3" s="1"/>
      <c r="F3" s="1"/>
      <c r="G3" s="1"/>
      <c r="H3" s="1"/>
    </row>
    <row r="4" spans="1:8" ht="30" x14ac:dyDescent="0.25">
      <c r="A4" s="11"/>
      <c r="B4" s="37" t="s">
        <v>0</v>
      </c>
      <c r="C4" s="37" t="s">
        <v>1</v>
      </c>
      <c r="D4" s="37" t="s">
        <v>27</v>
      </c>
      <c r="E4" s="1"/>
      <c r="F4" s="1"/>
      <c r="G4" s="1"/>
      <c r="H4" s="1"/>
    </row>
    <row r="5" spans="1:8" x14ac:dyDescent="0.25">
      <c r="A5" s="40"/>
      <c r="B5" s="42" t="s">
        <v>7</v>
      </c>
      <c r="C5" s="40"/>
      <c r="D5" s="40"/>
      <c r="E5" s="1"/>
      <c r="F5" s="1"/>
      <c r="G5" s="1"/>
      <c r="H5" s="1"/>
    </row>
    <row r="6" spans="1:8" x14ac:dyDescent="0.25">
      <c r="A6" s="40">
        <v>1</v>
      </c>
      <c r="B6" s="40" t="s">
        <v>53</v>
      </c>
      <c r="C6" s="40">
        <v>3213</v>
      </c>
      <c r="D6" s="42"/>
      <c r="E6" s="1"/>
      <c r="F6" s="1"/>
    </row>
    <row r="7" spans="1:8" s="5" customFormat="1" x14ac:dyDescent="0.25">
      <c r="A7" s="40">
        <v>2</v>
      </c>
      <c r="B7" s="40" t="s">
        <v>54</v>
      </c>
      <c r="C7" s="40">
        <v>2295</v>
      </c>
      <c r="D7" s="42"/>
      <c r="E7" s="4"/>
      <c r="F7" s="4"/>
    </row>
    <row r="8" spans="1:8" s="5" customFormat="1" x14ac:dyDescent="0.25">
      <c r="A8" s="42"/>
      <c r="B8" s="42" t="s">
        <v>55</v>
      </c>
      <c r="C8" s="42">
        <f>SUM(C6:C7)</f>
        <v>5508</v>
      </c>
      <c r="D8" s="42">
        <f>C8</f>
        <v>5508</v>
      </c>
      <c r="E8" s="4"/>
      <c r="F8" s="4"/>
    </row>
    <row r="9" spans="1:8" x14ac:dyDescent="0.25">
      <c r="A9" s="40"/>
      <c r="B9" s="42" t="s">
        <v>10</v>
      </c>
      <c r="C9" s="40"/>
      <c r="D9" s="42"/>
      <c r="E9" s="1"/>
      <c r="F9" s="1"/>
    </row>
    <row r="10" spans="1:8" x14ac:dyDescent="0.25">
      <c r="A10" s="42">
        <v>1</v>
      </c>
      <c r="B10" s="40" t="s">
        <v>60</v>
      </c>
      <c r="C10" s="40">
        <v>1836</v>
      </c>
      <c r="D10" s="42">
        <f>C10+D8</f>
        <v>7344</v>
      </c>
      <c r="E10" s="1"/>
      <c r="F10" s="1"/>
    </row>
    <row r="11" spans="1:8" x14ac:dyDescent="0.25">
      <c r="A11" s="42"/>
      <c r="B11" s="42" t="s">
        <v>13</v>
      </c>
      <c r="C11" s="42"/>
      <c r="D11" s="42"/>
      <c r="E11" s="1"/>
      <c r="F11" s="1"/>
    </row>
    <row r="12" spans="1:8" x14ac:dyDescent="0.25">
      <c r="A12" s="40">
        <v>1</v>
      </c>
      <c r="B12" s="40" t="s">
        <v>66</v>
      </c>
      <c r="C12" s="40">
        <v>10350</v>
      </c>
      <c r="D12" s="42">
        <f>C12+D10</f>
        <v>17694</v>
      </c>
      <c r="E12" s="1"/>
      <c r="F12" s="1"/>
    </row>
    <row r="13" spans="1:8" x14ac:dyDescent="0.25">
      <c r="A13" s="40"/>
      <c r="B13" s="42" t="s">
        <v>14</v>
      </c>
      <c r="C13" s="40"/>
      <c r="D13" s="42"/>
      <c r="E13" s="1"/>
      <c r="F13" s="1"/>
    </row>
    <row r="14" spans="1:8" x14ac:dyDescent="0.25">
      <c r="A14" s="40">
        <v>1</v>
      </c>
      <c r="B14" s="40" t="s">
        <v>67</v>
      </c>
      <c r="C14" s="40">
        <v>2760</v>
      </c>
      <c r="D14" s="42">
        <f>C14+D12</f>
        <v>20454</v>
      </c>
      <c r="E14" s="1"/>
      <c r="F14" s="1"/>
    </row>
    <row r="15" spans="1:8" s="5" customFormat="1" x14ac:dyDescent="0.25">
      <c r="A15" s="11"/>
      <c r="B15" s="42" t="s">
        <v>17</v>
      </c>
      <c r="C15" s="40"/>
      <c r="D15" s="3"/>
      <c r="E15" s="4"/>
      <c r="F15" s="4"/>
    </row>
    <row r="16" spans="1:8" s="5" customFormat="1" ht="30" x14ac:dyDescent="0.25">
      <c r="A16" s="42">
        <v>1</v>
      </c>
      <c r="B16" s="40" t="s">
        <v>73</v>
      </c>
      <c r="C16" s="42">
        <f>690+1620</f>
        <v>2310</v>
      </c>
      <c r="D16" s="42">
        <f>C16+D14</f>
        <v>22764</v>
      </c>
      <c r="E16" s="4"/>
      <c r="F16" s="4"/>
    </row>
    <row r="17" spans="1:6" x14ac:dyDescent="0.25">
      <c r="A17" s="40"/>
      <c r="B17" s="42"/>
      <c r="C17" s="40"/>
      <c r="D17" s="40"/>
      <c r="E17" s="1"/>
      <c r="F17" s="1"/>
    </row>
    <row r="18" spans="1:6" x14ac:dyDescent="0.25">
      <c r="A18" s="40"/>
      <c r="B18" s="40"/>
      <c r="C18" s="40"/>
      <c r="D18" s="42"/>
      <c r="E18" s="1"/>
      <c r="F18" s="1"/>
    </row>
    <row r="19" spans="1:6" x14ac:dyDescent="0.25">
      <c r="A19" s="40"/>
      <c r="B19" s="40"/>
      <c r="C19" s="40"/>
      <c r="D19" s="42"/>
      <c r="E19" s="1"/>
      <c r="F19" s="1"/>
    </row>
    <row r="20" spans="1:6" x14ac:dyDescent="0.25">
      <c r="A20" s="40"/>
      <c r="B20" s="42"/>
      <c r="C20" s="42"/>
      <c r="D20" s="42"/>
      <c r="E20" s="1"/>
      <c r="F20" s="1"/>
    </row>
    <row r="21" spans="1:6" x14ac:dyDescent="0.25">
      <c r="A21" s="40"/>
      <c r="B21" s="41"/>
      <c r="C21" s="40"/>
      <c r="D21" s="40"/>
      <c r="E21" s="1"/>
      <c r="F21" s="1"/>
    </row>
    <row r="22" spans="1:6" x14ac:dyDescent="0.25">
      <c r="A22" s="40"/>
      <c r="B22" s="41"/>
      <c r="C22" s="40"/>
      <c r="D22" s="40"/>
      <c r="E22" s="1"/>
      <c r="F22" s="1"/>
    </row>
    <row r="23" spans="1:6" x14ac:dyDescent="0.25">
      <c r="A23" s="40"/>
      <c r="B23" s="41"/>
      <c r="C23" s="40"/>
      <c r="D23" s="40"/>
      <c r="E23" s="1"/>
      <c r="F23" s="1"/>
    </row>
    <row r="24" spans="1:6" x14ac:dyDescent="0.25">
      <c r="A24" s="40"/>
      <c r="B24" s="41"/>
      <c r="C24" s="40"/>
      <c r="D24" s="40"/>
      <c r="E24" s="1"/>
      <c r="F24" s="1"/>
    </row>
    <row r="25" spans="1:6" x14ac:dyDescent="0.25">
      <c r="A25" s="40"/>
      <c r="B25" s="41"/>
      <c r="C25" s="40"/>
      <c r="D25" s="40"/>
      <c r="E25" s="1"/>
      <c r="F25" s="1"/>
    </row>
    <row r="26" spans="1:6" x14ac:dyDescent="0.25">
      <c r="A26" s="40"/>
      <c r="B26" s="41"/>
      <c r="C26" s="40"/>
      <c r="D26" s="40"/>
      <c r="E26" s="1"/>
      <c r="F26" s="1"/>
    </row>
    <row r="27" spans="1:6" x14ac:dyDescent="0.25">
      <c r="A27" s="40"/>
      <c r="B27" s="41"/>
      <c r="C27" s="40"/>
      <c r="D27" s="40"/>
      <c r="E27" s="1"/>
      <c r="F27" s="1"/>
    </row>
    <row r="28" spans="1:6" x14ac:dyDescent="0.25">
      <c r="A28" s="40"/>
      <c r="B28" s="41"/>
      <c r="C28" s="40"/>
      <c r="D28" s="40"/>
      <c r="E28" s="1"/>
      <c r="F28" s="1"/>
    </row>
    <row r="29" spans="1:6" x14ac:dyDescent="0.25">
      <c r="A29" s="40"/>
      <c r="B29" s="40"/>
      <c r="C29" s="40"/>
      <c r="D29" s="40"/>
      <c r="E29" s="1"/>
      <c r="F29" s="1"/>
    </row>
    <row r="30" spans="1:6" s="5" customFormat="1" x14ac:dyDescent="0.25">
      <c r="A30" s="42"/>
      <c r="B30" s="40"/>
      <c r="C30" s="40"/>
      <c r="D30" s="42"/>
      <c r="E30" s="4"/>
      <c r="F30" s="4"/>
    </row>
    <row r="31" spans="1:6" x14ac:dyDescent="0.25">
      <c r="A31" s="40"/>
      <c r="B31" s="41"/>
      <c r="C31" s="40"/>
      <c r="D31" s="40"/>
      <c r="E31" s="1"/>
      <c r="F31" s="1"/>
    </row>
    <row r="32" spans="1:6" x14ac:dyDescent="0.25">
      <c r="A32" s="40"/>
      <c r="B32" s="40"/>
      <c r="C32" s="40"/>
      <c r="D32" s="40"/>
      <c r="E32" s="1"/>
      <c r="F32" s="1"/>
    </row>
    <row r="33" spans="1:6" x14ac:dyDescent="0.25">
      <c r="A33" s="40"/>
      <c r="B33" s="42"/>
      <c r="C33" s="42"/>
      <c r="D33" s="42"/>
      <c r="E33" s="1"/>
      <c r="F33" s="1"/>
    </row>
    <row r="34" spans="1:6" x14ac:dyDescent="0.25">
      <c r="A34" s="40"/>
      <c r="B34" s="42"/>
      <c r="C34" s="42"/>
      <c r="D34" s="42"/>
      <c r="E34" s="1"/>
      <c r="F34" s="1"/>
    </row>
    <row r="35" spans="1:6" x14ac:dyDescent="0.25">
      <c r="A35" s="40"/>
      <c r="B35" s="40"/>
      <c r="C35" s="40"/>
      <c r="D35" s="40"/>
      <c r="E35" s="1"/>
      <c r="F35" s="1"/>
    </row>
    <row r="36" spans="1:6" x14ac:dyDescent="0.25">
      <c r="A36" s="45"/>
      <c r="B36" s="45"/>
      <c r="C36" s="45"/>
      <c r="D36" s="45"/>
    </row>
    <row r="37" spans="1:6" x14ac:dyDescent="0.25">
      <c r="A37" s="45"/>
      <c r="B37" s="45"/>
      <c r="C37" s="45"/>
      <c r="D37" s="45"/>
    </row>
    <row r="38" spans="1:6" x14ac:dyDescent="0.25">
      <c r="A38" s="45"/>
      <c r="B38" s="45"/>
      <c r="C38" s="45"/>
      <c r="D38" s="45"/>
    </row>
    <row r="39" spans="1:6" x14ac:dyDescent="0.25">
      <c r="A39" s="45"/>
      <c r="B39" s="45"/>
      <c r="C39" s="45"/>
      <c r="D39" s="45"/>
    </row>
    <row r="40" spans="1:6" x14ac:dyDescent="0.25">
      <c r="A40" s="45"/>
      <c r="B40" s="45"/>
      <c r="C40" s="45"/>
      <c r="D40" s="45"/>
    </row>
    <row r="41" spans="1:6" x14ac:dyDescent="0.25">
      <c r="A41" s="45"/>
      <c r="B41" s="45"/>
      <c r="C41" s="45"/>
      <c r="D41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workbookViewId="0">
      <selection activeCell="C7" sqref="C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58" t="s">
        <v>51</v>
      </c>
      <c r="C1" s="58"/>
      <c r="D1" s="58"/>
      <c r="E1" s="6"/>
      <c r="F1" s="6"/>
      <c r="G1" s="6"/>
      <c r="H1" s="6"/>
    </row>
    <row r="2" spans="1:8" ht="15.75" x14ac:dyDescent="0.25">
      <c r="A2" s="1"/>
      <c r="B2" s="2" t="s">
        <v>32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57" t="s">
        <v>8</v>
      </c>
      <c r="C3" s="57"/>
      <c r="D3" s="57"/>
      <c r="E3" s="1"/>
      <c r="F3" s="1"/>
      <c r="G3" s="1"/>
      <c r="H3" s="1"/>
    </row>
    <row r="4" spans="1:8" x14ac:dyDescent="0.25">
      <c r="A4" s="11"/>
      <c r="B4" s="37" t="s">
        <v>0</v>
      </c>
      <c r="C4" s="11" t="s">
        <v>1</v>
      </c>
      <c r="D4" s="37" t="s">
        <v>27</v>
      </c>
      <c r="E4" s="1"/>
      <c r="F4" s="1"/>
      <c r="G4" s="1"/>
      <c r="H4" s="1"/>
    </row>
    <row r="5" spans="1:8" x14ac:dyDescent="0.25">
      <c r="A5" s="11"/>
      <c r="B5" s="39" t="s">
        <v>2</v>
      </c>
      <c r="C5" s="11"/>
      <c r="D5" s="37"/>
      <c r="E5" s="1"/>
      <c r="F5" s="1"/>
      <c r="G5" s="1"/>
      <c r="H5" s="1"/>
    </row>
    <row r="6" spans="1:8" x14ac:dyDescent="0.25">
      <c r="A6" s="40">
        <v>1</v>
      </c>
      <c r="B6" s="41" t="s">
        <v>49</v>
      </c>
      <c r="C6" s="40">
        <f>918+688.5</f>
        <v>1606.5</v>
      </c>
      <c r="D6" s="49">
        <f>C6</f>
        <v>1606.5</v>
      </c>
      <c r="E6" s="1"/>
      <c r="F6" s="1"/>
      <c r="G6" s="1"/>
      <c r="H6" s="1"/>
    </row>
    <row r="7" spans="1:8" x14ac:dyDescent="0.25">
      <c r="A7" s="40"/>
      <c r="B7" s="42"/>
      <c r="C7" s="40"/>
      <c r="D7" s="40"/>
      <c r="E7" s="1"/>
      <c r="F7" s="1"/>
      <c r="G7" s="1"/>
      <c r="H7" s="1"/>
    </row>
    <row r="8" spans="1:8" s="1" customFormat="1" x14ac:dyDescent="0.25">
      <c r="A8" s="11"/>
      <c r="B8" s="34"/>
      <c r="C8" s="11"/>
      <c r="D8" s="42"/>
    </row>
    <row r="9" spans="1:8" s="4" customFormat="1" x14ac:dyDescent="0.25">
      <c r="A9" s="40"/>
      <c r="B9" s="41"/>
      <c r="C9" s="40"/>
      <c r="D9" s="42"/>
    </row>
    <row r="10" spans="1:8" s="4" customFormat="1" x14ac:dyDescent="0.25">
      <c r="A10" s="40"/>
      <c r="B10" s="42"/>
      <c r="C10" s="42"/>
      <c r="D10" s="42"/>
    </row>
    <row r="11" spans="1:8" s="1" customFormat="1" x14ac:dyDescent="0.25">
      <c r="A11" s="40"/>
      <c r="B11" s="42"/>
      <c r="C11" s="40"/>
      <c r="D11" s="42"/>
    </row>
    <row r="12" spans="1:8" s="1" customFormat="1" x14ac:dyDescent="0.25">
      <c r="A12" s="40"/>
      <c r="B12" s="40"/>
      <c r="C12" s="40"/>
      <c r="D12" s="42"/>
    </row>
    <row r="13" spans="1:8" s="4" customFormat="1" x14ac:dyDescent="0.25">
      <c r="A13" s="40"/>
      <c r="B13" s="40"/>
      <c r="C13" s="40"/>
      <c r="D13" s="42"/>
    </row>
    <row r="14" spans="1:8" s="4" customFormat="1" x14ac:dyDescent="0.25">
      <c r="A14" s="40"/>
      <c r="B14" s="42"/>
      <c r="C14" s="42"/>
      <c r="D14" s="42"/>
    </row>
    <row r="15" spans="1:8" s="1" customFormat="1" x14ac:dyDescent="0.25">
      <c r="A15" s="40"/>
      <c r="B15" s="40"/>
      <c r="C15" s="40"/>
      <c r="D15" s="42"/>
    </row>
    <row r="16" spans="1:8" s="1" customFormat="1" x14ac:dyDescent="0.25">
      <c r="A16" s="40"/>
      <c r="B16" s="42"/>
      <c r="C16" s="42"/>
      <c r="D16" s="42"/>
    </row>
    <row r="17" spans="1:4" s="1" customFormat="1" x14ac:dyDescent="0.25">
      <c r="A17" s="40"/>
      <c r="B17" s="42"/>
      <c r="C17" s="40"/>
      <c r="D17" s="40"/>
    </row>
    <row r="18" spans="1:4" s="1" customFormat="1" x14ac:dyDescent="0.25">
      <c r="A18" s="40"/>
      <c r="B18" s="41"/>
      <c r="C18" s="40"/>
      <c r="D18" s="42"/>
    </row>
    <row r="19" spans="1:4" s="4" customFormat="1" x14ac:dyDescent="0.25">
      <c r="A19" s="40"/>
      <c r="B19" s="41"/>
      <c r="C19" s="40"/>
      <c r="D19" s="42"/>
    </row>
    <row r="20" spans="1:4" s="1" customFormat="1" x14ac:dyDescent="0.25">
      <c r="A20" s="40"/>
      <c r="B20" s="41"/>
      <c r="C20" s="40"/>
      <c r="D20" s="40"/>
    </row>
    <row r="21" spans="1:4" s="1" customFormat="1" x14ac:dyDescent="0.25">
      <c r="A21" s="40"/>
      <c r="B21" s="42"/>
      <c r="C21" s="40"/>
      <c r="D21" s="42"/>
    </row>
    <row r="22" spans="1:4" s="1" customFormat="1" x14ac:dyDescent="0.25">
      <c r="A22" s="40"/>
      <c r="B22" s="42"/>
      <c r="C22" s="42"/>
      <c r="D22" s="42"/>
    </row>
    <row r="23" spans="1:4" s="1" customFormat="1" x14ac:dyDescent="0.25">
      <c r="A23" s="42"/>
      <c r="B23" s="40"/>
      <c r="C23" s="42"/>
      <c r="D23" s="42"/>
    </row>
    <row r="24" spans="1:4" s="1" customFormat="1" ht="15.75" customHeight="1" x14ac:dyDescent="0.25">
      <c r="A24" s="40"/>
      <c r="B24" s="42"/>
      <c r="C24" s="40"/>
      <c r="D24" s="40"/>
    </row>
    <row r="25" spans="1:4" s="1" customFormat="1" x14ac:dyDescent="0.25">
      <c r="A25" s="40"/>
      <c r="B25" s="40"/>
      <c r="C25" s="42"/>
      <c r="D25" s="42"/>
    </row>
    <row r="26" spans="1:4" s="1" customFormat="1" x14ac:dyDescent="0.25">
      <c r="A26" s="40"/>
      <c r="B26" s="42"/>
      <c r="C26" s="42"/>
      <c r="D26" s="42"/>
    </row>
    <row r="27" spans="1:4" x14ac:dyDescent="0.25">
      <c r="A27" s="43"/>
      <c r="B27" s="40"/>
      <c r="C27" s="43"/>
      <c r="D27" s="43"/>
    </row>
    <row r="28" spans="1:4" x14ac:dyDescent="0.25">
      <c r="A28" s="43"/>
      <c r="B28" s="40"/>
      <c r="C28" s="43"/>
      <c r="D28" s="43"/>
    </row>
    <row r="29" spans="1:4" x14ac:dyDescent="0.25">
      <c r="A29" s="43"/>
      <c r="B29" s="40"/>
      <c r="C29" s="43"/>
      <c r="D29" s="43"/>
    </row>
    <row r="30" spans="1:4" x14ac:dyDescent="0.25">
      <c r="A30" s="43"/>
      <c r="B30" s="42"/>
      <c r="C30" s="43"/>
      <c r="D30" s="43"/>
    </row>
    <row r="31" spans="1:4" x14ac:dyDescent="0.25">
      <c r="A31" s="43"/>
      <c r="B31" s="42"/>
      <c r="C31" s="44"/>
      <c r="D31" s="44"/>
    </row>
    <row r="32" spans="1:4" x14ac:dyDescent="0.25">
      <c r="A32" s="45"/>
      <c r="B32" s="45"/>
      <c r="C32" s="45"/>
      <c r="D32" s="45"/>
    </row>
    <row r="33" spans="1:4" x14ac:dyDescent="0.25">
      <c r="A33" s="45"/>
      <c r="B33" s="45"/>
      <c r="C33" s="45"/>
      <c r="D33" s="45"/>
    </row>
    <row r="34" spans="1:4" x14ac:dyDescent="0.25">
      <c r="A34" s="45"/>
      <c r="B34" s="45"/>
      <c r="C34" s="45"/>
      <c r="D34" s="45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  <row r="39" spans="1:4" x14ac:dyDescent="0.25">
      <c r="A39" s="45"/>
      <c r="B39" s="45"/>
      <c r="C39" s="45"/>
      <c r="D39" s="45"/>
    </row>
    <row r="40" spans="1:4" x14ac:dyDescent="0.25">
      <c r="A40" s="45"/>
      <c r="B40" s="45"/>
      <c r="C40" s="45"/>
      <c r="D40" s="45"/>
    </row>
    <row r="41" spans="1:4" x14ac:dyDescent="0.25">
      <c r="A41" s="45"/>
      <c r="B41" s="45"/>
      <c r="C41" s="45"/>
      <c r="D41" s="45"/>
    </row>
    <row r="42" spans="1:4" x14ac:dyDescent="0.25">
      <c r="A42" s="45"/>
      <c r="B42" s="45"/>
      <c r="C42" s="45"/>
      <c r="D42" s="45"/>
    </row>
    <row r="43" spans="1:4" x14ac:dyDescent="0.25">
      <c r="A43" s="45"/>
      <c r="B43" s="45"/>
      <c r="C43" s="45"/>
      <c r="D43" s="45"/>
    </row>
    <row r="44" spans="1:4" x14ac:dyDescent="0.25">
      <c r="A44" s="45"/>
      <c r="B44" s="45"/>
      <c r="C44" s="45"/>
      <c r="D44" s="45"/>
    </row>
    <row r="45" spans="1:4" x14ac:dyDescent="0.25">
      <c r="A45" s="45"/>
      <c r="B45" s="45"/>
      <c r="C45" s="45"/>
      <c r="D45" s="4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8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21" x14ac:dyDescent="0.35">
      <c r="A1" s="1"/>
      <c r="B1" s="58" t="s">
        <v>51</v>
      </c>
      <c r="C1" s="58"/>
      <c r="D1" s="58"/>
    </row>
    <row r="2" spans="1:4" ht="15.75" x14ac:dyDescent="0.25">
      <c r="A2" s="1"/>
      <c r="B2" s="2" t="s">
        <v>32</v>
      </c>
      <c r="C2" s="1"/>
      <c r="D2" s="1"/>
    </row>
    <row r="3" spans="1:4" x14ac:dyDescent="0.25">
      <c r="A3" s="1"/>
      <c r="B3" s="57" t="s">
        <v>31</v>
      </c>
      <c r="C3" s="57"/>
      <c r="D3" s="57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46"/>
      <c r="B5" s="42" t="s">
        <v>7</v>
      </c>
      <c r="C5" s="46"/>
      <c r="D5" s="46"/>
    </row>
    <row r="6" spans="1:4" x14ac:dyDescent="0.25">
      <c r="A6" s="40">
        <v>1</v>
      </c>
      <c r="B6" s="40" t="s">
        <v>56</v>
      </c>
      <c r="C6" s="47">
        <v>1836</v>
      </c>
      <c r="D6" s="42">
        <f>C6</f>
        <v>1836</v>
      </c>
    </row>
    <row r="7" spans="1:4" ht="15.75" x14ac:dyDescent="0.25">
      <c r="A7" s="40"/>
      <c r="B7" s="56" t="s">
        <v>13</v>
      </c>
      <c r="C7" s="40"/>
      <c r="D7" s="40"/>
    </row>
    <row r="8" spans="1:4" ht="30" x14ac:dyDescent="0.25">
      <c r="A8" s="40">
        <v>1</v>
      </c>
      <c r="B8" s="40" t="s">
        <v>64</v>
      </c>
      <c r="C8" s="40">
        <v>2679.3</v>
      </c>
      <c r="D8" s="42"/>
    </row>
    <row r="9" spans="1:4" ht="15" customHeight="1" x14ac:dyDescent="0.25">
      <c r="A9" s="42">
        <v>2</v>
      </c>
      <c r="B9" s="40" t="s">
        <v>56</v>
      </c>
      <c r="C9" s="40">
        <v>2679.3</v>
      </c>
      <c r="D9" s="42"/>
    </row>
    <row r="10" spans="1:4" x14ac:dyDescent="0.25">
      <c r="A10" s="40"/>
      <c r="B10" s="42" t="s">
        <v>65</v>
      </c>
      <c r="C10" s="42">
        <f>SUM(C8:C9)</f>
        <v>5358.6</v>
      </c>
      <c r="D10" s="42">
        <f>C10+D6</f>
        <v>7194.6</v>
      </c>
    </row>
    <row r="11" spans="1:4" x14ac:dyDescent="0.25">
      <c r="A11" s="40"/>
      <c r="B11" s="42" t="s">
        <v>14</v>
      </c>
      <c r="C11" s="42"/>
      <c r="D11" s="42"/>
    </row>
    <row r="12" spans="1:4" ht="30" x14ac:dyDescent="0.25">
      <c r="A12" s="40">
        <v>1</v>
      </c>
      <c r="B12" s="40" t="s">
        <v>68</v>
      </c>
      <c r="C12" s="40">
        <v>2338.3000000000002</v>
      </c>
      <c r="D12" s="42">
        <f>C12+D10</f>
        <v>9532.9000000000015</v>
      </c>
    </row>
    <row r="13" spans="1:4" x14ac:dyDescent="0.25">
      <c r="A13" s="40"/>
      <c r="B13" s="42"/>
      <c r="C13" s="40"/>
      <c r="D13" s="40"/>
    </row>
    <row r="14" spans="1:4" x14ac:dyDescent="0.25">
      <c r="A14" s="40"/>
      <c r="B14" s="40"/>
      <c r="C14" s="40"/>
      <c r="D14" s="42"/>
    </row>
    <row r="15" spans="1:4" x14ac:dyDescent="0.25">
      <c r="A15" s="42"/>
      <c r="B15" s="42"/>
      <c r="C15" s="40"/>
      <c r="D15" s="42"/>
    </row>
    <row r="16" spans="1:4" x14ac:dyDescent="0.25">
      <c r="A16" s="40"/>
      <c r="B16" s="40"/>
      <c r="C16" s="40"/>
      <c r="D16" s="42"/>
    </row>
    <row r="17" spans="1:4" x14ac:dyDescent="0.25">
      <c r="A17" s="40"/>
      <c r="B17" s="40"/>
      <c r="C17" s="42"/>
      <c r="D17" s="42"/>
    </row>
    <row r="18" spans="1:4" x14ac:dyDescent="0.25">
      <c r="A18" s="40"/>
      <c r="B18" s="42"/>
      <c r="C18" s="40"/>
      <c r="D18" s="40"/>
    </row>
    <row r="19" spans="1:4" x14ac:dyDescent="0.25">
      <c r="A19" s="40"/>
      <c r="B19" s="42"/>
      <c r="C19" s="40"/>
      <c r="D19" s="40"/>
    </row>
    <row r="20" spans="1:4" x14ac:dyDescent="0.25">
      <c r="A20" s="42"/>
      <c r="B20" s="40"/>
      <c r="C20" s="42"/>
      <c r="D20" s="42"/>
    </row>
    <row r="21" spans="1:4" x14ac:dyDescent="0.25">
      <c r="A21" s="40"/>
      <c r="B21" s="42"/>
      <c r="C21" s="40"/>
      <c r="D21" s="40"/>
    </row>
    <row r="22" spans="1:4" x14ac:dyDescent="0.25">
      <c r="A22" s="40"/>
      <c r="B22" s="42"/>
      <c r="C22" s="40"/>
      <c r="D22" s="40"/>
    </row>
    <row r="23" spans="1:4" x14ac:dyDescent="0.25">
      <c r="A23" s="40"/>
      <c r="B23" s="40"/>
      <c r="C23" s="42"/>
      <c r="D23" s="42"/>
    </row>
    <row r="24" spans="1:4" x14ac:dyDescent="0.25">
      <c r="A24" s="42"/>
      <c r="B24" s="42"/>
      <c r="C24" s="42"/>
      <c r="D24" s="42"/>
    </row>
    <row r="25" spans="1:4" x14ac:dyDescent="0.25">
      <c r="A25" s="40"/>
      <c r="B25" s="42"/>
      <c r="C25" s="40"/>
      <c r="D25" s="40"/>
    </row>
    <row r="26" spans="1:4" x14ac:dyDescent="0.25">
      <c r="A26" s="40"/>
      <c r="B26" s="40"/>
      <c r="C26" s="42"/>
      <c r="D26" s="42"/>
    </row>
    <row r="27" spans="1:4" x14ac:dyDescent="0.25">
      <c r="A27" s="40"/>
      <c r="B27" s="42"/>
      <c r="C27" s="42"/>
      <c r="D27" s="42"/>
    </row>
    <row r="28" spans="1:4" x14ac:dyDescent="0.25">
      <c r="A28" s="43"/>
      <c r="B28" s="40"/>
      <c r="C28" s="43"/>
      <c r="D28" s="43"/>
    </row>
    <row r="29" spans="1:4" x14ac:dyDescent="0.25">
      <c r="A29" s="43"/>
      <c r="B29" s="42"/>
      <c r="C29" s="43"/>
      <c r="D29" s="43"/>
    </row>
    <row r="30" spans="1:4" x14ac:dyDescent="0.25">
      <c r="A30" s="45"/>
      <c r="B30" s="45"/>
      <c r="C30" s="45"/>
      <c r="D30" s="45"/>
    </row>
    <row r="31" spans="1:4" x14ac:dyDescent="0.25">
      <c r="A31" s="45"/>
      <c r="B31" s="45"/>
      <c r="C31" s="45"/>
      <c r="D31" s="45"/>
    </row>
    <row r="32" spans="1:4" x14ac:dyDescent="0.25">
      <c r="A32" s="45"/>
      <c r="B32" s="45"/>
      <c r="C32" s="45"/>
      <c r="D32" s="45"/>
    </row>
    <row r="33" spans="1:4" x14ac:dyDescent="0.25">
      <c r="A33" s="45"/>
      <c r="B33" s="45"/>
      <c r="C33" s="45"/>
      <c r="D33" s="45"/>
    </row>
    <row r="34" spans="1:4" x14ac:dyDescent="0.25">
      <c r="A34" s="45"/>
      <c r="B34" s="45"/>
      <c r="C34" s="45"/>
      <c r="D34" s="45"/>
    </row>
    <row r="35" spans="1:4" x14ac:dyDescent="0.25">
      <c r="A35" s="45"/>
      <c r="B35" s="45"/>
      <c r="C35" s="45"/>
      <c r="D35" s="45"/>
    </row>
    <row r="36" spans="1:4" x14ac:dyDescent="0.25">
      <c r="A36" s="45"/>
      <c r="B36" s="45"/>
      <c r="C36" s="45"/>
      <c r="D36" s="45"/>
    </row>
    <row r="37" spans="1:4" x14ac:dyDescent="0.25">
      <c r="A37" s="45"/>
      <c r="B37" s="45"/>
      <c r="C37" s="45"/>
      <c r="D37" s="45"/>
    </row>
    <row r="38" spans="1:4" x14ac:dyDescent="0.25">
      <c r="A38" s="45"/>
      <c r="B38" s="45"/>
      <c r="C38" s="45"/>
      <c r="D38" s="45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B2" sqref="B2:D2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58" t="s">
        <v>51</v>
      </c>
      <c r="C1" s="58"/>
      <c r="D1" s="58"/>
      <c r="E1" s="6"/>
      <c r="F1" s="6"/>
      <c r="G1" s="6"/>
      <c r="H1" s="6"/>
    </row>
    <row r="2" spans="1:8" ht="21.6" customHeight="1" x14ac:dyDescent="0.25">
      <c r="A2" s="1"/>
      <c r="B2" s="59" t="s">
        <v>32</v>
      </c>
      <c r="C2" s="59"/>
      <c r="D2" s="59"/>
      <c r="E2" s="1"/>
      <c r="F2" s="1"/>
      <c r="G2" s="1"/>
      <c r="H2" s="1"/>
    </row>
    <row r="3" spans="1:8" ht="17.25" customHeight="1" x14ac:dyDescent="0.25">
      <c r="A3" s="1"/>
      <c r="B3" s="60" t="s">
        <v>5</v>
      </c>
      <c r="C3" s="60"/>
      <c r="D3" s="60"/>
      <c r="E3" s="1"/>
      <c r="F3" s="1"/>
      <c r="G3" s="1"/>
      <c r="H3" s="1"/>
    </row>
    <row r="4" spans="1:8" ht="30" x14ac:dyDescent="0.25">
      <c r="A4" s="11"/>
      <c r="B4" s="37" t="s">
        <v>0</v>
      </c>
      <c r="C4" s="11" t="s">
        <v>1</v>
      </c>
      <c r="D4" s="11" t="s">
        <v>27</v>
      </c>
      <c r="E4" s="1"/>
      <c r="F4" s="1"/>
      <c r="G4" s="1"/>
      <c r="H4" s="1"/>
    </row>
    <row r="5" spans="1:8" x14ac:dyDescent="0.25">
      <c r="A5" s="42"/>
      <c r="B5" s="42"/>
      <c r="C5" s="42"/>
      <c r="D5" s="3"/>
      <c r="E5" s="1"/>
      <c r="F5" s="1"/>
      <c r="G5" s="1"/>
      <c r="H5" s="1"/>
    </row>
    <row r="6" spans="1:8" x14ac:dyDescent="0.25">
      <c r="A6" s="40"/>
      <c r="B6" s="40"/>
      <c r="C6" s="47"/>
      <c r="D6" s="3"/>
    </row>
    <row r="7" spans="1:8" x14ac:dyDescent="0.25">
      <c r="A7" s="43"/>
      <c r="B7" s="43"/>
      <c r="C7" s="50"/>
      <c r="D7" s="13"/>
    </row>
    <row r="8" spans="1:8" x14ac:dyDescent="0.25">
      <c r="A8" s="43"/>
      <c r="B8" s="40"/>
      <c r="C8" s="50"/>
      <c r="D8" s="17"/>
    </row>
    <row r="9" spans="1:8" x14ac:dyDescent="0.25">
      <c r="A9" s="51"/>
      <c r="B9" s="52"/>
      <c r="C9" s="44"/>
      <c r="D9" s="12"/>
    </row>
    <row r="10" spans="1:8" x14ac:dyDescent="0.25">
      <c r="A10" s="53"/>
      <c r="B10" s="54"/>
      <c r="C10" s="55"/>
      <c r="D10" s="18"/>
    </row>
    <row r="11" spans="1:8" x14ac:dyDescent="0.25">
      <c r="A11" s="43"/>
      <c r="B11" s="40"/>
      <c r="C11" s="43"/>
      <c r="D11" s="13"/>
    </row>
    <row r="12" spans="1:8" x14ac:dyDescent="0.25">
      <c r="A12" s="43"/>
      <c r="B12" s="43"/>
      <c r="C12" s="43"/>
      <c r="D12" s="13"/>
    </row>
    <row r="13" spans="1:8" x14ac:dyDescent="0.25">
      <c r="A13" s="43"/>
      <c r="B13" s="43"/>
      <c r="C13" s="43"/>
      <c r="D13" s="13"/>
    </row>
    <row r="14" spans="1:8" x14ac:dyDescent="0.25">
      <c r="A14" s="43"/>
      <c r="B14" s="44"/>
      <c r="C14" s="44"/>
      <c r="D14" s="12"/>
    </row>
    <row r="15" spans="1:8" x14ac:dyDescent="0.25">
      <c r="A15" s="43"/>
      <c r="B15" s="44"/>
      <c r="C15" s="43"/>
      <c r="D15" s="13"/>
    </row>
    <row r="16" spans="1:8" x14ac:dyDescent="0.25">
      <c r="A16" s="43"/>
      <c r="B16" s="41"/>
      <c r="C16" s="43"/>
      <c r="D16" s="13"/>
    </row>
    <row r="17" spans="1:4" x14ac:dyDescent="0.25">
      <c r="A17" s="43"/>
      <c r="B17" s="43"/>
      <c r="C17" s="43"/>
      <c r="D17" s="13"/>
    </row>
    <row r="18" spans="1:4" x14ac:dyDescent="0.25">
      <c r="A18" s="43"/>
      <c r="B18" s="44"/>
      <c r="C18" s="44"/>
      <c r="D18" s="12"/>
    </row>
    <row r="19" spans="1:4" x14ac:dyDescent="0.25">
      <c r="A19" s="43"/>
      <c r="B19" s="44"/>
      <c r="C19" s="43"/>
      <c r="D19" s="13"/>
    </row>
    <row r="20" spans="1:4" x14ac:dyDescent="0.25">
      <c r="A20" s="43"/>
      <c r="B20" s="40"/>
      <c r="C20" s="43"/>
      <c r="D20" s="13"/>
    </row>
    <row r="21" spans="1:4" x14ac:dyDescent="0.25">
      <c r="A21" s="43"/>
      <c r="B21" s="40"/>
      <c r="C21" s="43"/>
      <c r="D21" s="13"/>
    </row>
    <row r="22" spans="1:4" x14ac:dyDescent="0.25">
      <c r="A22" s="43"/>
      <c r="B22" s="44"/>
      <c r="C22" s="44"/>
      <c r="D22" s="12"/>
    </row>
    <row r="23" spans="1:4" x14ac:dyDescent="0.25">
      <c r="A23" s="43"/>
      <c r="B23" s="44"/>
      <c r="C23" s="43"/>
      <c r="D23" s="13"/>
    </row>
    <row r="24" spans="1:4" x14ac:dyDescent="0.25">
      <c r="A24" s="43"/>
      <c r="B24" s="40"/>
      <c r="C24" s="43"/>
      <c r="D24" s="13"/>
    </row>
    <row r="25" spans="1:4" x14ac:dyDescent="0.25">
      <c r="A25" s="43"/>
      <c r="B25" s="40"/>
      <c r="C25" s="43"/>
      <c r="D25" s="12"/>
    </row>
    <row r="26" spans="1:4" x14ac:dyDescent="0.25">
      <c r="A26" s="43"/>
      <c r="B26" s="44"/>
      <c r="C26" s="44"/>
      <c r="D26" s="12"/>
    </row>
    <row r="27" spans="1:4" x14ac:dyDescent="0.25">
      <c r="A27" s="43"/>
      <c r="B27" s="43"/>
      <c r="C27" s="43"/>
      <c r="D27" s="13"/>
    </row>
    <row r="28" spans="1:4" x14ac:dyDescent="0.25">
      <c r="A28" s="43"/>
      <c r="B28" s="44"/>
      <c r="C28" s="44"/>
      <c r="D28" s="12"/>
    </row>
    <row r="29" spans="1:4" x14ac:dyDescent="0.25">
      <c r="A29" s="43"/>
      <c r="B29" s="44"/>
      <c r="C29" s="43"/>
      <c r="D29" s="13"/>
    </row>
    <row r="30" spans="1:4" x14ac:dyDescent="0.25">
      <c r="A30" s="43"/>
      <c r="B30" s="43"/>
      <c r="C30" s="43"/>
      <c r="D30" s="13"/>
    </row>
    <row r="31" spans="1:4" x14ac:dyDescent="0.25">
      <c r="A31" s="13"/>
      <c r="B31" s="12"/>
      <c r="C31" s="12"/>
      <c r="D31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2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21" x14ac:dyDescent="0.35">
      <c r="A1" s="1"/>
      <c r="B1" s="58" t="s">
        <v>51</v>
      </c>
      <c r="C1" s="58"/>
      <c r="D1" s="58"/>
    </row>
    <row r="2" spans="1:4" ht="15.75" x14ac:dyDescent="0.25">
      <c r="A2" s="1"/>
      <c r="B2" s="59" t="s">
        <v>32</v>
      </c>
      <c r="C2" s="59"/>
      <c r="D2" s="59"/>
    </row>
    <row r="3" spans="1:4" ht="15.75" x14ac:dyDescent="0.25">
      <c r="A3" s="1"/>
      <c r="B3" s="60" t="s">
        <v>35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7" t="s">
        <v>27</v>
      </c>
    </row>
    <row r="5" spans="1:4" x14ac:dyDescent="0.25">
      <c r="A5" s="9"/>
      <c r="B5" s="3"/>
      <c r="C5" s="9"/>
      <c r="D5" s="9"/>
    </row>
    <row r="6" spans="1:4" x14ac:dyDescent="0.25">
      <c r="A6" s="11"/>
      <c r="B6" s="11"/>
      <c r="C6" s="36"/>
      <c r="D6" s="3"/>
    </row>
    <row r="7" spans="1:4" x14ac:dyDescent="0.25">
      <c r="A7" s="3"/>
      <c r="B7" s="11"/>
      <c r="C7" s="19"/>
      <c r="D7" s="3">
        <f>C7</f>
        <v>0</v>
      </c>
    </row>
    <row r="8" spans="1:4" x14ac:dyDescent="0.25">
      <c r="A8" s="12"/>
      <c r="B8" s="12"/>
      <c r="C8" s="20"/>
      <c r="D8" s="12"/>
    </row>
    <row r="9" spans="1:4" x14ac:dyDescent="0.25">
      <c r="A9" s="13"/>
      <c r="B9" s="11"/>
      <c r="C9" s="16"/>
      <c r="D9" s="17"/>
    </row>
    <row r="10" spans="1:4" x14ac:dyDescent="0.25">
      <c r="A10" s="32"/>
      <c r="B10" s="33"/>
      <c r="C10" s="12"/>
      <c r="D10" s="12"/>
    </row>
    <row r="11" spans="1:4" x14ac:dyDescent="0.25">
      <c r="A11" s="14"/>
      <c r="B11" s="21"/>
      <c r="C11" s="15"/>
      <c r="D11" s="18"/>
    </row>
    <row r="12" spans="1:4" x14ac:dyDescent="0.25">
      <c r="A12" s="13"/>
      <c r="B12" s="11"/>
      <c r="C12" s="13"/>
      <c r="D12" s="13"/>
    </row>
    <row r="13" spans="1:4" x14ac:dyDescent="0.25">
      <c r="A13" s="13"/>
      <c r="B13" s="13"/>
      <c r="C13" s="13"/>
      <c r="D13" s="13"/>
    </row>
    <row r="14" spans="1:4" x14ac:dyDescent="0.25">
      <c r="A14" s="13"/>
      <c r="B14" s="13"/>
      <c r="C14" s="13"/>
      <c r="D14" s="13"/>
    </row>
    <row r="15" spans="1:4" x14ac:dyDescent="0.25">
      <c r="A15" s="13"/>
      <c r="B15" s="12"/>
      <c r="C15" s="12"/>
      <c r="D15" s="12"/>
    </row>
    <row r="16" spans="1:4" x14ac:dyDescent="0.25">
      <c r="A16" s="13"/>
      <c r="B16" s="12"/>
      <c r="C16" s="13"/>
      <c r="D16" s="13"/>
    </row>
    <row r="17" spans="1:4" x14ac:dyDescent="0.25">
      <c r="A17" s="13"/>
      <c r="B17" s="34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"/>
  <sheetViews>
    <sheetView workbookViewId="0">
      <selection activeCell="D20" sqref="D20"/>
    </sheetView>
  </sheetViews>
  <sheetFormatPr defaultRowHeight="15" x14ac:dyDescent="0.25"/>
  <cols>
    <col min="1" max="1" width="3.7109375" customWidth="1"/>
    <col min="2" max="2" width="49.42578125" customWidth="1"/>
    <col min="3" max="3" width="13.42578125" customWidth="1"/>
    <col min="4" max="4" width="12.7109375" customWidth="1"/>
  </cols>
  <sheetData>
    <row r="1" spans="1:8" ht="21" x14ac:dyDescent="0.35">
      <c r="A1" s="1"/>
      <c r="B1" s="58" t="s">
        <v>52</v>
      </c>
      <c r="C1" s="58"/>
      <c r="D1" s="58"/>
      <c r="E1" s="6"/>
      <c r="F1" s="6"/>
      <c r="G1" s="6"/>
      <c r="H1" s="6"/>
    </row>
    <row r="2" spans="1:8" ht="15.75" x14ac:dyDescent="0.25">
      <c r="A2" s="1"/>
      <c r="B2" s="59" t="s">
        <v>32</v>
      </c>
      <c r="C2" s="59"/>
      <c r="D2" s="59"/>
      <c r="E2" s="1"/>
      <c r="F2" s="1"/>
      <c r="G2" s="1"/>
      <c r="H2" s="1"/>
    </row>
    <row r="3" spans="1:8" ht="15.75" x14ac:dyDescent="0.25">
      <c r="A3" s="1"/>
      <c r="B3" s="60" t="s">
        <v>6</v>
      </c>
      <c r="C3" s="60"/>
      <c r="D3" s="60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27</v>
      </c>
      <c r="E4" s="1"/>
      <c r="F4" s="1"/>
      <c r="G4" s="1"/>
      <c r="H4" s="1"/>
    </row>
    <row r="5" spans="1:8" x14ac:dyDescent="0.25">
      <c r="A5" s="48"/>
      <c r="B5" s="42" t="s">
        <v>7</v>
      </c>
      <c r="C5" s="46"/>
      <c r="D5" s="48"/>
      <c r="E5" s="1"/>
      <c r="F5" s="1"/>
      <c r="G5" s="1"/>
      <c r="H5" s="1"/>
    </row>
    <row r="6" spans="1:8" s="1" customFormat="1" ht="30" x14ac:dyDescent="0.25">
      <c r="A6" s="40">
        <v>1</v>
      </c>
      <c r="B6" s="40" t="s">
        <v>57</v>
      </c>
      <c r="C6" s="40">
        <v>2001</v>
      </c>
      <c r="D6" s="42"/>
    </row>
    <row r="7" spans="1:8" s="5" customFormat="1" ht="30" x14ac:dyDescent="0.25">
      <c r="A7" s="44">
        <v>2</v>
      </c>
      <c r="B7" s="40" t="s">
        <v>58</v>
      </c>
      <c r="C7" s="43">
        <v>34691.9</v>
      </c>
      <c r="D7" s="44"/>
    </row>
    <row r="8" spans="1:8" x14ac:dyDescent="0.25">
      <c r="A8" s="43"/>
      <c r="B8" s="42" t="s">
        <v>55</v>
      </c>
      <c r="C8" s="44">
        <f>SUM(C6:C7)</f>
        <v>36692.9</v>
      </c>
      <c r="D8" s="44">
        <f>C8</f>
        <v>36692.9</v>
      </c>
    </row>
    <row r="9" spans="1:8" x14ac:dyDescent="0.25">
      <c r="A9" s="43"/>
      <c r="B9" s="42" t="s">
        <v>9</v>
      </c>
      <c r="C9" s="43"/>
      <c r="D9" s="44"/>
    </row>
    <row r="10" spans="1:8" s="5" customFormat="1" x14ac:dyDescent="0.25">
      <c r="A10" s="43">
        <v>1</v>
      </c>
      <c r="B10" s="40" t="s">
        <v>59</v>
      </c>
      <c r="C10" s="44">
        <v>10471.4</v>
      </c>
      <c r="D10" s="44">
        <f>C10+D8</f>
        <v>47164.3</v>
      </c>
    </row>
    <row r="11" spans="1:8" x14ac:dyDescent="0.25">
      <c r="A11" s="43"/>
      <c r="B11" s="42" t="s">
        <v>11</v>
      </c>
      <c r="C11" s="43"/>
      <c r="D11" s="44"/>
    </row>
    <row r="12" spans="1:8" ht="30" x14ac:dyDescent="0.25">
      <c r="A12" s="43">
        <v>1</v>
      </c>
      <c r="B12" s="40" t="s">
        <v>62</v>
      </c>
      <c r="C12" s="43">
        <v>23806.26</v>
      </c>
      <c r="D12" s="44">
        <f>C12+D10</f>
        <v>70970.559999999998</v>
      </c>
    </row>
    <row r="13" spans="1:8" x14ac:dyDescent="0.25">
      <c r="A13" s="44"/>
      <c r="B13" s="42" t="s">
        <v>12</v>
      </c>
      <c r="C13" s="44"/>
      <c r="D13" s="44"/>
    </row>
    <row r="14" spans="1:8" x14ac:dyDescent="0.25">
      <c r="A14" s="43">
        <v>1</v>
      </c>
      <c r="B14" s="40" t="s">
        <v>63</v>
      </c>
      <c r="C14" s="43">
        <v>13804.3</v>
      </c>
      <c r="D14" s="44">
        <f>C14+D12</f>
        <v>84774.86</v>
      </c>
    </row>
    <row r="15" spans="1:8" x14ac:dyDescent="0.25">
      <c r="A15" s="43"/>
      <c r="B15" s="42" t="s">
        <v>16</v>
      </c>
      <c r="C15" s="44"/>
      <c r="D15" s="44"/>
    </row>
    <row r="16" spans="1:8" x14ac:dyDescent="0.25">
      <c r="A16" s="43">
        <v>1</v>
      </c>
      <c r="B16" s="40" t="s">
        <v>69</v>
      </c>
      <c r="C16" s="43">
        <v>29813.1</v>
      </c>
      <c r="D16" s="43"/>
    </row>
    <row r="17" spans="1:4" x14ac:dyDescent="0.25">
      <c r="A17" s="43">
        <v>2</v>
      </c>
      <c r="B17" s="40" t="s">
        <v>70</v>
      </c>
      <c r="C17" s="43">
        <v>3672.5</v>
      </c>
      <c r="D17" s="43"/>
    </row>
    <row r="18" spans="1:4" ht="30" x14ac:dyDescent="0.25">
      <c r="A18" s="43"/>
      <c r="B18" s="40" t="s">
        <v>71</v>
      </c>
      <c r="C18" s="43">
        <v>13402.04</v>
      </c>
      <c r="D18" s="44"/>
    </row>
    <row r="19" spans="1:4" x14ac:dyDescent="0.25">
      <c r="A19" s="43"/>
      <c r="B19" s="42" t="s">
        <v>72</v>
      </c>
      <c r="C19" s="44">
        <f>SUM(C16:C18)</f>
        <v>46887.64</v>
      </c>
      <c r="D19" s="44">
        <f>C19+D14</f>
        <v>131662.5</v>
      </c>
    </row>
    <row r="20" spans="1:4" x14ac:dyDescent="0.25">
      <c r="A20" s="43"/>
      <c r="B20" s="40"/>
      <c r="C20" s="43"/>
      <c r="D20" s="43"/>
    </row>
    <row r="21" spans="1:4" x14ac:dyDescent="0.25">
      <c r="A21" s="43"/>
      <c r="B21" s="40"/>
      <c r="C21" s="43"/>
      <c r="D21" s="43"/>
    </row>
    <row r="22" spans="1:4" x14ac:dyDescent="0.25">
      <c r="A22" s="13"/>
      <c r="B22" s="3"/>
      <c r="C22" s="12"/>
      <c r="D22" s="12"/>
    </row>
    <row r="23" spans="1:4" x14ac:dyDescent="0.25">
      <c r="A23" s="13"/>
      <c r="B23" s="3"/>
      <c r="C23" s="13"/>
      <c r="D23" s="13"/>
    </row>
    <row r="24" spans="1:4" x14ac:dyDescent="0.25">
      <c r="A24" s="13"/>
      <c r="B24" s="11"/>
      <c r="C24" s="13"/>
      <c r="D24" s="13"/>
    </row>
    <row r="25" spans="1:4" x14ac:dyDescent="0.25">
      <c r="A25" s="13"/>
      <c r="B25" s="3"/>
      <c r="C25" s="12"/>
      <c r="D25" s="12"/>
    </row>
    <row r="26" spans="1:4" x14ac:dyDescent="0.25">
      <c r="A26" s="13"/>
      <c r="B26" s="3"/>
      <c r="C26" s="13"/>
      <c r="D26" s="13"/>
    </row>
    <row r="27" spans="1:4" x14ac:dyDescent="0.25">
      <c r="A27" s="13"/>
      <c r="B27" s="11"/>
      <c r="C27" s="13"/>
      <c r="D27" s="13"/>
    </row>
    <row r="28" spans="1:4" x14ac:dyDescent="0.25">
      <c r="A28" s="13"/>
      <c r="B28" s="3"/>
      <c r="C28" s="12"/>
      <c r="D28" s="12"/>
    </row>
    <row r="29" spans="1:4" x14ac:dyDescent="0.25">
      <c r="A29" s="13"/>
      <c r="B29" s="3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3"/>
      <c r="C31" s="12"/>
      <c r="D31" s="12"/>
    </row>
    <row r="32" spans="1:4" x14ac:dyDescent="0.25">
      <c r="A32" s="13"/>
      <c r="B32" s="11"/>
      <c r="C32" s="13"/>
      <c r="D32" s="13"/>
    </row>
    <row r="33" spans="1:4" x14ac:dyDescent="0.25">
      <c r="A33" s="13"/>
      <c r="B33" s="3"/>
      <c r="C33" s="12"/>
      <c r="D33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27"/>
  <sheetViews>
    <sheetView view="pageBreakPreview" topLeftCell="A3" zoomScale="65" zoomScaleNormal="65" zoomScaleSheetLayoutView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61" t="s">
        <v>50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ht="15.75" x14ac:dyDescent="0.25">
      <c r="A2" s="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7</v>
      </c>
      <c r="D3" s="27" t="s">
        <v>3</v>
      </c>
      <c r="E3" s="27" t="s">
        <v>9</v>
      </c>
      <c r="F3" s="27" t="s">
        <v>10</v>
      </c>
      <c r="G3" s="27" t="s">
        <v>11</v>
      </c>
      <c r="H3" s="27" t="s">
        <v>12</v>
      </c>
      <c r="I3" s="27" t="s">
        <v>13</v>
      </c>
      <c r="J3" s="27" t="s">
        <v>14</v>
      </c>
      <c r="K3" s="27" t="s">
        <v>15</v>
      </c>
      <c r="L3" s="27" t="s">
        <v>16</v>
      </c>
      <c r="M3" s="27" t="s">
        <v>17</v>
      </c>
      <c r="N3" s="23" t="s">
        <v>18</v>
      </c>
    </row>
    <row r="4" spans="1:14" ht="39.75" customHeight="1" x14ac:dyDescent="0.35">
      <c r="A4" s="28" t="s">
        <v>29</v>
      </c>
      <c r="B4" s="24">
        <f>B5+B6</f>
        <v>4616.51</v>
      </c>
      <c r="C4" s="24">
        <f t="shared" ref="C4:N4" si="0">C5+C6</f>
        <v>4616.51</v>
      </c>
      <c r="D4" s="24">
        <f t="shared" si="0"/>
        <v>4616.51</v>
      </c>
      <c r="E4" s="24">
        <f>E5+E6+E7+E8</f>
        <v>4616.51</v>
      </c>
      <c r="F4" s="24">
        <f t="shared" si="0"/>
        <v>4616.51</v>
      </c>
      <c r="G4" s="24">
        <f t="shared" si="0"/>
        <v>4616.51</v>
      </c>
      <c r="H4" s="24">
        <f t="shared" si="0"/>
        <v>4616.51</v>
      </c>
      <c r="I4" s="24">
        <f t="shared" si="0"/>
        <v>4616.51</v>
      </c>
      <c r="J4" s="24">
        <f t="shared" si="0"/>
        <v>4616.51</v>
      </c>
      <c r="K4" s="24">
        <f t="shared" si="0"/>
        <v>4616.51</v>
      </c>
      <c r="L4" s="24">
        <f t="shared" si="0"/>
        <v>4616.51</v>
      </c>
      <c r="M4" s="24">
        <f t="shared" si="0"/>
        <v>4616.51</v>
      </c>
      <c r="N4" s="24">
        <f t="shared" si="0"/>
        <v>55398.119999999995</v>
      </c>
    </row>
    <row r="5" spans="1:14" ht="39" customHeight="1" x14ac:dyDescent="0.35">
      <c r="A5" s="28" t="s">
        <v>44</v>
      </c>
      <c r="B5" s="25">
        <v>2428.34</v>
      </c>
      <c r="C5" s="25">
        <v>2428.34</v>
      </c>
      <c r="D5" s="25">
        <v>2428.34</v>
      </c>
      <c r="E5" s="25">
        <v>2428.34</v>
      </c>
      <c r="F5" s="25">
        <v>2428.34</v>
      </c>
      <c r="G5" s="25">
        <v>2428.34</v>
      </c>
      <c r="H5" s="25">
        <v>2428.34</v>
      </c>
      <c r="I5" s="25">
        <v>2428.34</v>
      </c>
      <c r="J5" s="25">
        <v>2428.34</v>
      </c>
      <c r="K5" s="25">
        <v>2428.34</v>
      </c>
      <c r="L5" s="25">
        <v>2428.34</v>
      </c>
      <c r="M5" s="25">
        <v>2428.34</v>
      </c>
      <c r="N5" s="25">
        <f t="shared" ref="N5:N23" si="1">SUM(B5:M5)</f>
        <v>29140.080000000002</v>
      </c>
    </row>
    <row r="6" spans="1:14" ht="44.25" customHeight="1" x14ac:dyDescent="0.35">
      <c r="A6" s="28" t="s">
        <v>45</v>
      </c>
      <c r="B6" s="25">
        <v>2188.17</v>
      </c>
      <c r="C6" s="25">
        <v>2188.17</v>
      </c>
      <c r="D6" s="25">
        <v>2188.17</v>
      </c>
      <c r="E6" s="25">
        <v>2188.17</v>
      </c>
      <c r="F6" s="25">
        <v>2188.17</v>
      </c>
      <c r="G6" s="25">
        <v>2188.17</v>
      </c>
      <c r="H6" s="25">
        <v>2188.17</v>
      </c>
      <c r="I6" s="25">
        <v>2188.17</v>
      </c>
      <c r="J6" s="25">
        <v>2188.17</v>
      </c>
      <c r="K6" s="25">
        <v>2188.17</v>
      </c>
      <c r="L6" s="25">
        <v>2188.17</v>
      </c>
      <c r="M6" s="25">
        <v>2188.17</v>
      </c>
      <c r="N6" s="25">
        <f>SUM(B6:M6)</f>
        <v>26258.039999999994</v>
      </c>
    </row>
    <row r="7" spans="1:14" ht="44.25" customHeight="1" x14ac:dyDescent="0.35">
      <c r="A7" s="28" t="s">
        <v>48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44.25" customHeight="1" x14ac:dyDescent="0.35">
      <c r="A8" s="28" t="s">
        <v>46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0</v>
      </c>
    </row>
    <row r="9" spans="1:14" ht="36" customHeight="1" x14ac:dyDescent="0.35">
      <c r="A9" s="29" t="s">
        <v>19</v>
      </c>
      <c r="B9" s="24">
        <f>B10+B11+B12+B13</f>
        <v>2200.27</v>
      </c>
      <c r="C9" s="24">
        <f t="shared" ref="C9:M9" si="2">C10+C11+C12+C13</f>
        <v>8139.65</v>
      </c>
      <c r="D9" s="24">
        <f t="shared" si="2"/>
        <v>1187.53</v>
      </c>
      <c r="E9" s="24">
        <f t="shared" si="2"/>
        <v>0</v>
      </c>
      <c r="F9" s="24">
        <f>F10+F11+F12+F13</f>
        <v>1836</v>
      </c>
      <c r="G9" s="24">
        <f t="shared" si="2"/>
        <v>0</v>
      </c>
      <c r="H9" s="24">
        <f t="shared" si="2"/>
        <v>1187.53</v>
      </c>
      <c r="I9" s="24">
        <f t="shared" si="2"/>
        <v>15708.6</v>
      </c>
      <c r="J9" s="24">
        <f t="shared" si="2"/>
        <v>5098.3</v>
      </c>
      <c r="K9" s="24">
        <f t="shared" si="2"/>
        <v>0</v>
      </c>
      <c r="L9" s="24">
        <f t="shared" si="2"/>
        <v>2185.06</v>
      </c>
      <c r="M9" s="24">
        <f t="shared" si="2"/>
        <v>2310</v>
      </c>
      <c r="N9" s="24">
        <f t="shared" si="1"/>
        <v>39852.94</v>
      </c>
    </row>
    <row r="10" spans="1:14" ht="40.5" customHeight="1" x14ac:dyDescent="0.35">
      <c r="A10" s="28" t="s">
        <v>20</v>
      </c>
      <c r="B10" s="25"/>
      <c r="C10" s="25">
        <v>5508</v>
      </c>
      <c r="D10" s="25"/>
      <c r="E10" s="25"/>
      <c r="F10" s="25">
        <v>1836</v>
      </c>
      <c r="G10" s="25"/>
      <c r="H10" s="25"/>
      <c r="I10" s="25">
        <v>10350</v>
      </c>
      <c r="J10" s="25">
        <v>2760</v>
      </c>
      <c r="K10" s="25"/>
      <c r="L10" s="25"/>
      <c r="M10" s="25">
        <v>2310</v>
      </c>
      <c r="N10" s="24">
        <f t="shared" si="1"/>
        <v>22764</v>
      </c>
    </row>
    <row r="11" spans="1:14" ht="45.75" customHeight="1" x14ac:dyDescent="0.35">
      <c r="A11" s="28" t="s">
        <v>21</v>
      </c>
      <c r="B11" s="26">
        <v>1606.5</v>
      </c>
      <c r="C11" s="25"/>
      <c r="D11" s="25"/>
      <c r="E11" s="25"/>
      <c r="F11" s="25"/>
      <c r="G11" s="25"/>
      <c r="H11" s="25"/>
      <c r="I11" s="25">
        <v>5358.6</v>
      </c>
      <c r="J11" s="25"/>
      <c r="K11" s="25"/>
      <c r="L11" s="25"/>
      <c r="M11" s="25"/>
      <c r="N11" s="24">
        <f t="shared" si="1"/>
        <v>6965.1</v>
      </c>
    </row>
    <row r="12" spans="1:14" ht="45.75" customHeight="1" x14ac:dyDescent="0.35">
      <c r="A12" s="35" t="s">
        <v>33</v>
      </c>
      <c r="B12" s="26"/>
      <c r="C12" s="25">
        <v>1836</v>
      </c>
      <c r="D12" s="25"/>
      <c r="E12" s="25"/>
      <c r="F12" s="25"/>
      <c r="G12" s="25"/>
      <c r="H12" s="25"/>
      <c r="I12" s="25"/>
      <c r="J12" s="25">
        <v>2338.3000000000002</v>
      </c>
      <c r="K12" s="25"/>
      <c r="L12" s="25"/>
      <c r="M12" s="25"/>
      <c r="N12" s="24">
        <f t="shared" si="1"/>
        <v>4174.3</v>
      </c>
    </row>
    <row r="13" spans="1:14" ht="21.75" customHeight="1" x14ac:dyDescent="0.35">
      <c r="A13" s="28" t="s">
        <v>22</v>
      </c>
      <c r="B13" s="25">
        <v>593.77</v>
      </c>
      <c r="C13" s="25">
        <v>795.65</v>
      </c>
      <c r="D13" s="25">
        <v>1187.53</v>
      </c>
      <c r="E13" s="25"/>
      <c r="F13" s="25"/>
      <c r="G13" s="25"/>
      <c r="H13" s="25">
        <v>1187.53</v>
      </c>
      <c r="I13" s="25"/>
      <c r="J13" s="25"/>
      <c r="K13" s="25"/>
      <c r="L13" s="25">
        <v>2185.06</v>
      </c>
      <c r="M13" s="25"/>
      <c r="N13" s="25">
        <f t="shared" si="1"/>
        <v>5949.5399999999991</v>
      </c>
    </row>
    <row r="14" spans="1:14" ht="23.25" customHeight="1" x14ac:dyDescent="0.35">
      <c r="A14" s="29" t="s">
        <v>23</v>
      </c>
      <c r="B14" s="24">
        <f>B15+B16+B17</f>
        <v>0</v>
      </c>
      <c r="C14" s="24">
        <f t="shared" ref="C14:M14" si="3">C15+C16+C17</f>
        <v>36692.9</v>
      </c>
      <c r="D14" s="24">
        <f t="shared" si="3"/>
        <v>0</v>
      </c>
      <c r="E14" s="24">
        <f t="shared" si="3"/>
        <v>10471.4</v>
      </c>
      <c r="F14" s="24">
        <f t="shared" si="3"/>
        <v>0</v>
      </c>
      <c r="G14" s="24">
        <f t="shared" si="3"/>
        <v>23806.26</v>
      </c>
      <c r="H14" s="24">
        <f t="shared" si="3"/>
        <v>13804.3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46887.64</v>
      </c>
      <c r="M14" s="24">
        <f t="shared" si="3"/>
        <v>0</v>
      </c>
      <c r="N14" s="24">
        <f t="shared" si="1"/>
        <v>131662.5</v>
      </c>
    </row>
    <row r="15" spans="1:14" ht="42" customHeight="1" x14ac:dyDescent="0.35">
      <c r="A15" s="28" t="s">
        <v>24</v>
      </c>
      <c r="B15" s="25"/>
      <c r="C15" s="25">
        <v>36692.9</v>
      </c>
      <c r="D15" s="25"/>
      <c r="E15" s="25">
        <v>10471.4</v>
      </c>
      <c r="F15" s="25"/>
      <c r="G15" s="25">
        <v>23806.26</v>
      </c>
      <c r="H15" s="25">
        <v>13804.3</v>
      </c>
      <c r="I15" s="25"/>
      <c r="J15" s="25"/>
      <c r="K15" s="25"/>
      <c r="L15" s="25">
        <v>46887.64</v>
      </c>
      <c r="M15" s="25"/>
      <c r="N15" s="25">
        <f t="shared" si="1"/>
        <v>131662.5</v>
      </c>
    </row>
    <row r="16" spans="1:14" ht="40.5" customHeight="1" x14ac:dyDescent="0.35">
      <c r="A16" s="28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5" t="s">
        <v>34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38" t="s">
        <v>38</v>
      </c>
      <c r="B18" s="25"/>
      <c r="C18" s="25"/>
      <c r="D18" s="25"/>
      <c r="E18" s="25"/>
      <c r="F18" s="25"/>
      <c r="G18" s="25">
        <v>3471.4</v>
      </c>
      <c r="H18" s="25"/>
      <c r="I18" s="25"/>
      <c r="J18" s="25"/>
      <c r="K18" s="25"/>
      <c r="L18" s="25"/>
      <c r="M18" s="25"/>
      <c r="N18" s="25">
        <f t="shared" si="1"/>
        <v>3471.4</v>
      </c>
    </row>
    <row r="19" spans="1:14" ht="40.5" customHeight="1" x14ac:dyDescent="0.35">
      <c r="A19" s="29" t="s">
        <v>39</v>
      </c>
      <c r="B19" s="24">
        <f>B20+B21+B22</f>
        <v>0</v>
      </c>
      <c r="C19" s="24">
        <f t="shared" ref="C19:M19" si="4">C20+C21+C22</f>
        <v>0</v>
      </c>
      <c r="D19" s="24">
        <f t="shared" si="4"/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0</v>
      </c>
    </row>
    <row r="20" spans="1:14" ht="40.5" customHeight="1" x14ac:dyDescent="0.35">
      <c r="A20" s="28" t="s">
        <v>40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41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5" t="s">
        <v>42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39.75" customHeight="1" x14ac:dyDescent="0.35">
      <c r="A23" s="29" t="s">
        <v>43</v>
      </c>
      <c r="B23" s="24">
        <v>2508.39</v>
      </c>
      <c r="C23" s="24">
        <v>2508.39</v>
      </c>
      <c r="D23" s="24">
        <v>2508.39</v>
      </c>
      <c r="E23" s="24">
        <v>2508.39</v>
      </c>
      <c r="F23" s="24">
        <v>2508.39</v>
      </c>
      <c r="G23" s="24">
        <v>2508.39</v>
      </c>
      <c r="H23" s="24">
        <v>2508.39</v>
      </c>
      <c r="I23" s="24">
        <v>2508.39</v>
      </c>
      <c r="J23" s="24">
        <v>2508.39</v>
      </c>
      <c r="K23" s="24">
        <v>2508.39</v>
      </c>
      <c r="L23" s="24">
        <v>2508.39</v>
      </c>
      <c r="M23" s="24">
        <v>2508.39</v>
      </c>
      <c r="N23" s="24">
        <f t="shared" si="1"/>
        <v>30100.679999999997</v>
      </c>
    </row>
    <row r="24" spans="1:14" ht="22.5" customHeight="1" x14ac:dyDescent="0.35">
      <c r="A24" s="29" t="s">
        <v>26</v>
      </c>
      <c r="B24" s="24">
        <f>B4+B9+B14+B23+B18+B19</f>
        <v>9325.17</v>
      </c>
      <c r="C24" s="24">
        <f t="shared" ref="C24:N24" si="6">C4+C9+C14+C23+C18+C19</f>
        <v>51957.45</v>
      </c>
      <c r="D24" s="24">
        <f t="shared" si="6"/>
        <v>8312.43</v>
      </c>
      <c r="E24" s="24">
        <f t="shared" si="6"/>
        <v>17596.3</v>
      </c>
      <c r="F24" s="24">
        <f>F4+F9+F14+F23+F18+F19</f>
        <v>8960.9</v>
      </c>
      <c r="G24" s="24">
        <f t="shared" si="6"/>
        <v>34402.559999999998</v>
      </c>
      <c r="H24" s="24">
        <f t="shared" si="6"/>
        <v>22116.73</v>
      </c>
      <c r="I24" s="24">
        <f t="shared" si="6"/>
        <v>22833.5</v>
      </c>
      <c r="J24" s="24">
        <f t="shared" si="6"/>
        <v>12223.2</v>
      </c>
      <c r="K24" s="24">
        <f t="shared" si="6"/>
        <v>7124.9</v>
      </c>
      <c r="L24" s="24">
        <f t="shared" si="6"/>
        <v>56197.599999999999</v>
      </c>
      <c r="M24" s="24">
        <f t="shared" si="6"/>
        <v>9434.9</v>
      </c>
      <c r="N24" s="24">
        <f t="shared" si="6"/>
        <v>260485.63999999998</v>
      </c>
    </row>
    <row r="25" spans="1:14" ht="15.75" x14ac:dyDescent="0.25">
      <c r="A25" s="62" t="s">
        <v>47</v>
      </c>
      <c r="B25" s="62"/>
      <c r="C25" s="62"/>
      <c r="D25" s="30"/>
      <c r="E25" s="30"/>
      <c r="F25" s="30"/>
      <c r="G25" s="30"/>
      <c r="H25" s="30"/>
      <c r="I25" s="30"/>
      <c r="J25" s="30"/>
      <c r="K25" s="30"/>
      <c r="L25" s="63" t="s">
        <v>30</v>
      </c>
      <c r="M25" s="63"/>
      <c r="N25" s="63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62" t="s">
        <v>28</v>
      </c>
      <c r="B27" s="62"/>
      <c r="C27" s="62"/>
      <c r="D27" s="30"/>
      <c r="E27" s="30"/>
      <c r="F27" s="30"/>
      <c r="G27" s="30"/>
      <c r="H27" s="30"/>
      <c r="I27" s="30"/>
      <c r="J27" s="30"/>
      <c r="K27" s="30"/>
      <c r="L27" s="63" t="s">
        <v>36</v>
      </c>
      <c r="M27" s="63"/>
      <c r="N27" s="6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33"/>
  <sheetViews>
    <sheetView workbookViewId="0">
      <selection activeCell="D7" sqref="D7"/>
    </sheetView>
  </sheetViews>
  <sheetFormatPr defaultRowHeight="15" x14ac:dyDescent="0.25"/>
  <cols>
    <col min="1" max="1" width="4.7109375" customWidth="1"/>
    <col min="2" max="2" width="53.7109375" customWidth="1"/>
    <col min="3" max="3" width="10.5703125" customWidth="1"/>
    <col min="4" max="4" width="10.28515625" customWidth="1"/>
  </cols>
  <sheetData>
    <row r="1" spans="1:4" ht="21" x14ac:dyDescent="0.35">
      <c r="A1" s="1"/>
      <c r="B1" s="58" t="s">
        <v>52</v>
      </c>
      <c r="C1" s="58"/>
      <c r="D1" s="58"/>
    </row>
    <row r="2" spans="1:4" ht="15.75" x14ac:dyDescent="0.25">
      <c r="A2" s="1"/>
      <c r="B2" s="59" t="s">
        <v>32</v>
      </c>
      <c r="C2" s="59"/>
      <c r="D2" s="59"/>
    </row>
    <row r="3" spans="1:4" ht="15.75" x14ac:dyDescent="0.25">
      <c r="A3" s="1"/>
      <c r="B3" s="60" t="s">
        <v>37</v>
      </c>
      <c r="C3" s="60"/>
      <c r="D3" s="60"/>
    </row>
    <row r="4" spans="1:4" ht="26.25" x14ac:dyDescent="0.25">
      <c r="A4" s="7"/>
      <c r="B4" s="8" t="s">
        <v>0</v>
      </c>
      <c r="C4" s="7" t="s">
        <v>1</v>
      </c>
      <c r="D4" s="8" t="s">
        <v>27</v>
      </c>
    </row>
    <row r="5" spans="1:4" x14ac:dyDescent="0.25">
      <c r="A5" s="48"/>
      <c r="B5" s="42" t="s">
        <v>11</v>
      </c>
      <c r="C5" s="46"/>
      <c r="D5" s="48"/>
    </row>
    <row r="6" spans="1:4" x14ac:dyDescent="0.25">
      <c r="A6" s="40">
        <v>1</v>
      </c>
      <c r="B6" s="40" t="s">
        <v>61</v>
      </c>
      <c r="C6" s="40">
        <f>2414.4+1057</f>
        <v>3471.4</v>
      </c>
      <c r="D6" s="42">
        <f>C6</f>
        <v>3471.4</v>
      </c>
    </row>
    <row r="7" spans="1:4" x14ac:dyDescent="0.25">
      <c r="A7" s="43"/>
      <c r="B7" s="43"/>
      <c r="C7" s="43"/>
      <c r="D7" s="44"/>
    </row>
    <row r="8" spans="1:4" x14ac:dyDescent="0.25">
      <c r="A8" s="43"/>
      <c r="B8" s="40"/>
      <c r="C8" s="43"/>
      <c r="D8" s="44"/>
    </row>
    <row r="9" spans="1:4" x14ac:dyDescent="0.25">
      <c r="A9" s="43"/>
      <c r="B9" s="42"/>
      <c r="C9" s="44"/>
      <c r="D9" s="44"/>
    </row>
    <row r="10" spans="1:4" x14ac:dyDescent="0.25">
      <c r="A10" s="43"/>
      <c r="B10" s="42"/>
      <c r="C10" s="43"/>
      <c r="D10" s="44"/>
    </row>
    <row r="11" spans="1:4" x14ac:dyDescent="0.25">
      <c r="A11" s="43"/>
      <c r="B11" s="40"/>
      <c r="C11" s="43"/>
      <c r="D11" s="44"/>
    </row>
    <row r="12" spans="1:4" x14ac:dyDescent="0.25">
      <c r="A12" s="43"/>
      <c r="B12" s="40"/>
      <c r="C12" s="44"/>
      <c r="D12" s="44"/>
    </row>
    <row r="13" spans="1:4" x14ac:dyDescent="0.25">
      <c r="A13" s="44"/>
      <c r="B13" s="42"/>
      <c r="C13" s="44"/>
      <c r="D13" s="44"/>
    </row>
    <row r="14" spans="1:4" x14ac:dyDescent="0.25">
      <c r="A14" s="43"/>
      <c r="B14" s="42"/>
      <c r="C14" s="43"/>
      <c r="D14" s="43"/>
    </row>
    <row r="15" spans="1:4" x14ac:dyDescent="0.25">
      <c r="A15" s="43"/>
      <c r="B15" s="40"/>
      <c r="C15" s="44"/>
      <c r="D15" s="44"/>
    </row>
    <row r="16" spans="1:4" x14ac:dyDescent="0.25">
      <c r="A16" s="43"/>
      <c r="B16" s="42"/>
      <c r="C16" s="43"/>
      <c r="D16" s="43"/>
    </row>
    <row r="17" spans="1:4" x14ac:dyDescent="0.25">
      <c r="A17" s="43"/>
      <c r="B17" s="40"/>
      <c r="C17" s="43"/>
      <c r="D17" s="43"/>
    </row>
    <row r="18" spans="1:4" x14ac:dyDescent="0.25">
      <c r="A18" s="43"/>
      <c r="B18" s="40"/>
      <c r="C18" s="44"/>
      <c r="D18" s="44"/>
    </row>
    <row r="19" spans="1:4" x14ac:dyDescent="0.25">
      <c r="A19" s="43"/>
      <c r="B19" s="42"/>
      <c r="C19" s="44"/>
      <c r="D19" s="44"/>
    </row>
    <row r="20" spans="1:4" x14ac:dyDescent="0.25">
      <c r="A20" s="43"/>
      <c r="B20" s="42"/>
      <c r="C20" s="43"/>
      <c r="D20" s="43"/>
    </row>
    <row r="21" spans="1:4" x14ac:dyDescent="0.25">
      <c r="A21" s="43"/>
      <c r="B21" s="40"/>
      <c r="C21" s="44"/>
      <c r="D21" s="44"/>
    </row>
    <row r="22" spans="1:4" x14ac:dyDescent="0.25">
      <c r="A22" s="43"/>
      <c r="B22" s="42"/>
      <c r="C22" s="44"/>
      <c r="D22" s="44"/>
    </row>
    <row r="23" spans="1:4" x14ac:dyDescent="0.25">
      <c r="A23" s="43"/>
      <c r="B23" s="40"/>
      <c r="C23" s="43"/>
      <c r="D23" s="44"/>
    </row>
    <row r="24" spans="1:4" x14ac:dyDescent="0.25">
      <c r="A24" s="43"/>
      <c r="B24" s="40"/>
      <c r="C24" s="43"/>
      <c r="D24" s="43"/>
    </row>
    <row r="25" spans="1:4" x14ac:dyDescent="0.25">
      <c r="A25" s="43"/>
      <c r="B25" s="42"/>
      <c r="C25" s="44"/>
      <c r="D25" s="44"/>
    </row>
    <row r="26" spans="1:4" x14ac:dyDescent="0.25">
      <c r="A26" s="43"/>
      <c r="B26" s="42"/>
      <c r="C26" s="43"/>
      <c r="D26" s="43"/>
    </row>
    <row r="27" spans="1:4" x14ac:dyDescent="0.25">
      <c r="A27" s="43"/>
      <c r="B27" s="40"/>
      <c r="C27" s="43"/>
      <c r="D27" s="43"/>
    </row>
    <row r="28" spans="1:4" x14ac:dyDescent="0.25">
      <c r="A28" s="43"/>
      <c r="B28" s="42"/>
      <c r="C28" s="44"/>
      <c r="D28" s="44"/>
    </row>
    <row r="29" spans="1:4" x14ac:dyDescent="0.25">
      <c r="A29" s="43"/>
      <c r="B29" s="42"/>
      <c r="C29" s="43"/>
      <c r="D29" s="43"/>
    </row>
    <row r="30" spans="1:4" x14ac:dyDescent="0.25">
      <c r="A30" s="43"/>
      <c r="B30" s="40"/>
      <c r="C30" s="43"/>
      <c r="D30" s="44"/>
    </row>
    <row r="31" spans="1:4" x14ac:dyDescent="0.25">
      <c r="A31" s="43"/>
      <c r="B31" s="42"/>
      <c r="C31" s="44"/>
      <c r="D31" s="44"/>
    </row>
    <row r="32" spans="1:4" x14ac:dyDescent="0.25">
      <c r="A32" s="43"/>
      <c r="B32" s="40"/>
      <c r="C32" s="43"/>
      <c r="D32" s="43"/>
    </row>
    <row r="33" spans="1:4" x14ac:dyDescent="0.25">
      <c r="A33" s="13"/>
      <c r="B33" s="3"/>
      <c r="C33" s="12"/>
      <c r="D33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Допол.работы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2017-02-21T09:57:32Z</cp:lastPrinted>
  <dcterms:created xsi:type="dcterms:W3CDTF">2011-07-25T05:21:17Z</dcterms:created>
  <dcterms:modified xsi:type="dcterms:W3CDTF">2025-01-22T03:24:47Z</dcterms:modified>
</cp:coreProperties>
</file>