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10" i="1"/>
  <c r="D8"/>
  <c r="D17" i="2"/>
  <c r="C17"/>
  <c r="D12" i="4"/>
  <c r="D8" i="9"/>
  <c r="D10" i="4"/>
  <c r="D10" i="3"/>
  <c r="D8"/>
  <c r="D12" i="2"/>
  <c r="D10"/>
  <c r="C8" i="4"/>
  <c r="C8" i="2"/>
  <c r="N24" i="5"/>
  <c r="N23"/>
  <c r="N22"/>
  <c r="N21"/>
  <c r="M20"/>
  <c r="L20"/>
  <c r="K20"/>
  <c r="J20"/>
  <c r="I20"/>
  <c r="H20"/>
  <c r="G20"/>
  <c r="F20"/>
  <c r="E20"/>
  <c r="D20"/>
  <c r="C20"/>
  <c r="B20"/>
  <c r="N19"/>
  <c r="N18"/>
  <c r="N8"/>
  <c r="N13"/>
  <c r="N12"/>
  <c r="M9"/>
  <c r="L9"/>
  <c r="K9"/>
  <c r="J9"/>
  <c r="I9"/>
  <c r="H9"/>
  <c r="G9"/>
  <c r="F9"/>
  <c r="E9"/>
  <c r="D9"/>
  <c r="C9"/>
  <c r="B9"/>
  <c r="M15"/>
  <c r="L15"/>
  <c r="K15"/>
  <c r="I15"/>
  <c r="H15"/>
  <c r="G15"/>
  <c r="F15"/>
  <c r="E15"/>
  <c r="D15"/>
  <c r="C15"/>
  <c r="M4"/>
  <c r="L4"/>
  <c r="K4"/>
  <c r="J4"/>
  <c r="I4"/>
  <c r="H4"/>
  <c r="G4"/>
  <c r="F4"/>
  <c r="E4"/>
  <c r="D4"/>
  <c r="C4"/>
  <c r="B4"/>
  <c r="B15"/>
  <c r="B26" l="1"/>
  <c r="M26"/>
  <c r="L26"/>
  <c r="K26"/>
  <c r="J26"/>
  <c r="I26"/>
  <c r="H26"/>
  <c r="G26"/>
  <c r="F26"/>
  <c r="E26"/>
  <c r="D26"/>
  <c r="N20"/>
  <c r="C26"/>
  <c r="N7"/>
  <c r="N25"/>
  <c r="N14"/>
  <c r="N6"/>
  <c r="N5"/>
  <c r="N4" l="1"/>
  <c r="N11" l="1"/>
  <c r="N10"/>
  <c r="N16" l="1"/>
  <c r="N17"/>
  <c r="N15"/>
  <c r="N9" l="1"/>
  <c r="N26" s="1"/>
</calcChain>
</file>

<file path=xl/sharedStrings.xml><?xml version="1.0" encoding="utf-8"?>
<sst xmlns="http://schemas.openxmlformats.org/spreadsheetml/2006/main" count="135" uniqueCount="85">
  <si>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</si>
  <si>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</si>
  <si>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</si>
  <si>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</si>
  <si>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</si>
  <si>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</si>
  <si>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</si>
  <si>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</si>
  <si>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</si>
  <si>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</si>
  <si>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</si>
  <si>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</si>
  <si>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</si>
  <si>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</si>
  <si>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</si>
  <si>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</si>
  <si>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</si>
  <si>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</si>
  <si>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</si>
  <si>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</si>
  <si>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</si>
  <si>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</si>
  <si>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</si>
  <si>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</si>
  <si>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</si>
  <si>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</si>
  <si>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</si>
  <si>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</si>
  <si>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</si>
  <si>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</si>
  <si>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</si>
  <si>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</si>
  <si>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</si>
  <si>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</si>
  <si>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</si>
  <si>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</si>
  <si>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</si>
  <si>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</si>
  <si>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</si>
  <si>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</si>
  <si>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</si>
  <si>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</si>
  <si>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</si>
  <si>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</si>
  <si>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</si>
  <si>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</si>
  <si>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</si>
  <si>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</si>
  <si>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</si>
  <si>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</si>
  <si>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</si>
  <si>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</si>
  <si>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</si>
  <si>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М.Расковой,88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</si>
  <si>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</si>
  <si>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</si>
  <si>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</si>
  <si>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</si>
  <si>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</si>
  <si>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</si>
  <si>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Директор ООО УК "Крокус"</t>
  </si>
  <si>
    <t>Лицевой счёт  2019г</t>
  </si>
  <si>
    <t>Лицевой счёт 2019г</t>
  </si>
  <si>
    <t>Лицевой счет. Сводный расчет  2019г</t>
  </si>
  <si>
    <t>Установка и наладка подъездных домофонов</t>
  </si>
  <si>
    <t>Под.№2,3.Регулировка входных дверей</t>
  </si>
  <si>
    <t>Под.№3.Монтаж пластины под доводчик</t>
  </si>
  <si>
    <t>Итого:</t>
  </si>
  <si>
    <t>Эл.лампы выданы жителям дома.(Кв.№33.)</t>
  </si>
  <si>
    <t>Монтаж циркуляционного насоса</t>
  </si>
  <si>
    <t>Тепловой узел.Перенос обратной трубы ГВС</t>
  </si>
  <si>
    <t>Замена доводчика входной двери под.№3</t>
  </si>
  <si>
    <t>Уборка снега с чердака дома.Ремонт отопит.прибора.Замер напряжения эл.освещения кухни</t>
  </si>
  <si>
    <t>МАЙ</t>
  </si>
  <si>
    <t>Установка сливных желобов</t>
  </si>
  <si>
    <t>Частичный ремонт кровли</t>
  </si>
  <si>
    <t>Прокладка трубопроводов ГВС</t>
  </si>
  <si>
    <t>Придомовая территория.Окраска контейнеров</t>
  </si>
  <si>
    <t>Придомовая территория.Скашивание травы</t>
  </si>
  <si>
    <t>Запуск системы отопления</t>
  </si>
  <si>
    <t>Ремонт стояков ГВС</t>
  </si>
  <si>
    <t>Замена доводчика входной двери под.№2</t>
  </si>
  <si>
    <t>Ремонт двери в подвал (сварочные работы)</t>
  </si>
  <si>
    <t>Кв.№33.Монтаж запорной арматуры на перемыяку</t>
  </si>
  <si>
    <t>Квартира №15.Замена радиатора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</si>
</sst>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C11" sqref="C11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>
      <c r="A1" s="1"/>
      <c r="B1" s="84" t="s">
        <v>61</v>
      </c>
      <c r="C1" s="84"/>
      <c r="D1" s="84"/>
      <c r="E1" s="7"/>
      <c r="F1" s="7"/>
      <c r="G1" s="7"/>
      <c r="H1" s="7"/>
    </row>
    <row r="2" spans="1:8" ht="15.95" customHeight="1">
      <c r="A2" s="1"/>
      <c r="B2" s="2" t="s">
        <v>53</v>
      </c>
      <c r="C2" s="38"/>
      <c r="D2" s="38"/>
      <c r="E2" s="1"/>
      <c r="F2" s="1"/>
      <c r="G2" s="1"/>
      <c r="H2" s="1"/>
    </row>
    <row r="3" spans="1:8" ht="15.95" customHeight="1">
      <c r="A3" s="1"/>
      <c r="B3" s="83" t="s">
        <v>4</v>
      </c>
      <c r="C3" s="83"/>
      <c r="D3" s="83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12</v>
      </c>
      <c r="C5" s="8"/>
      <c r="D5" s="8"/>
      <c r="E5" s="1"/>
      <c r="F5" s="1"/>
      <c r="G5" s="1"/>
      <c r="H5" s="1"/>
    </row>
    <row r="6" spans="1:8">
      <c r="A6" s="56">
        <v>1</v>
      </c>
      <c r="B6" s="56" t="s">
        <v>79</v>
      </c>
      <c r="C6" s="56">
        <v>86.81</v>
      </c>
      <c r="D6" s="57">
        <v>86.81</v>
      </c>
      <c r="E6" s="6"/>
      <c r="F6" s="1"/>
    </row>
    <row r="7" spans="1:8">
      <c r="A7" s="56"/>
      <c r="B7" s="57" t="s">
        <v>13</v>
      </c>
      <c r="C7" s="56"/>
      <c r="D7" s="57"/>
      <c r="E7" s="6"/>
      <c r="F7" s="1"/>
    </row>
    <row r="8" spans="1:8" ht="30">
      <c r="A8" s="56">
        <v>1</v>
      </c>
      <c r="B8" s="56" t="s">
        <v>83</v>
      </c>
      <c r="C8" s="56">
        <v>432.63</v>
      </c>
      <c r="D8" s="57">
        <f>D6+C8</f>
        <v>519.44000000000005</v>
      </c>
      <c r="E8" s="6"/>
      <c r="F8" s="1"/>
    </row>
    <row r="9" spans="1:8">
      <c r="A9" s="56"/>
      <c r="B9" s="57" t="s">
        <v>14</v>
      </c>
      <c r="C9" s="56"/>
      <c r="D9" s="56"/>
      <c r="E9" s="6"/>
      <c r="F9" s="1"/>
    </row>
    <row r="10" spans="1:8">
      <c r="A10" s="56">
        <v>1</v>
      </c>
      <c r="B10" s="56" t="s">
        <v>84</v>
      </c>
      <c r="C10" s="56">
        <v>260.7</v>
      </c>
      <c r="D10" s="57">
        <f>D8+C10</f>
        <v>780.1400000000001</v>
      </c>
      <c r="E10" s="6"/>
      <c r="F10" s="1"/>
    </row>
    <row r="11" spans="1:8">
      <c r="A11" s="56"/>
      <c r="B11" s="57"/>
      <c r="C11" s="56"/>
      <c r="D11" s="56"/>
      <c r="E11" s="6"/>
      <c r="F11" s="1"/>
    </row>
    <row r="12" spans="1:8" s="5" customFormat="1">
      <c r="A12" s="56"/>
      <c r="B12" s="56"/>
      <c r="C12" s="56"/>
      <c r="D12" s="57"/>
      <c r="E12" s="11"/>
      <c r="F12" s="4"/>
    </row>
    <row r="13" spans="1:8" s="5" customFormat="1">
      <c r="A13" s="56"/>
      <c r="B13" s="56"/>
      <c r="C13" s="56"/>
      <c r="D13" s="57"/>
      <c r="E13" s="4"/>
      <c r="F13" s="4"/>
    </row>
    <row r="14" spans="1:8">
      <c r="A14" s="56"/>
      <c r="B14" s="56"/>
      <c r="C14" s="56"/>
      <c r="D14" s="57"/>
      <c r="E14" s="1"/>
      <c r="F14" s="1"/>
    </row>
    <row r="15" spans="1:8">
      <c r="A15" s="56"/>
      <c r="B15" s="57"/>
      <c r="C15" s="56"/>
      <c r="D15" s="56"/>
      <c r="E15" s="1"/>
      <c r="F15" s="1"/>
    </row>
    <row r="16" spans="1:8">
      <c r="A16" s="56"/>
      <c r="B16" s="56"/>
      <c r="C16" s="56"/>
      <c r="D16" s="57"/>
      <c r="E16" s="1"/>
      <c r="F16" s="1"/>
    </row>
    <row r="17" spans="1:6">
      <c r="A17" s="56"/>
      <c r="B17" s="57"/>
      <c r="C17" s="56"/>
      <c r="D17" s="56"/>
      <c r="E17" s="1"/>
      <c r="F17" s="1"/>
    </row>
    <row r="18" spans="1:6">
      <c r="A18" s="56"/>
      <c r="B18" s="56"/>
      <c r="C18" s="56"/>
      <c r="D18" s="57"/>
      <c r="E18" s="1"/>
      <c r="F18" s="1"/>
    </row>
    <row r="19" spans="1:6" s="5" customFormat="1">
      <c r="A19" s="56"/>
      <c r="B19" s="57"/>
      <c r="C19" s="56"/>
      <c r="D19" s="56"/>
      <c r="E19" s="4"/>
      <c r="F19" s="4"/>
    </row>
    <row r="20" spans="1:6" s="5" customFormat="1">
      <c r="A20" s="56"/>
      <c r="B20" s="56"/>
      <c r="C20" s="56"/>
      <c r="D20" s="57"/>
      <c r="E20" s="4"/>
      <c r="F20" s="4"/>
    </row>
    <row r="21" spans="1:6">
      <c r="A21" s="56"/>
      <c r="B21" s="57"/>
      <c r="C21" s="56"/>
      <c r="D21" s="56"/>
      <c r="E21" s="1"/>
      <c r="F21" s="1"/>
    </row>
    <row r="22" spans="1:6">
      <c r="A22" s="56"/>
      <c r="B22" s="56"/>
      <c r="C22" s="56"/>
      <c r="D22" s="57"/>
      <c r="E22" s="1"/>
      <c r="F22" s="1"/>
    </row>
    <row r="23" spans="1:6">
      <c r="A23" s="56"/>
      <c r="B23" s="57"/>
      <c r="C23" s="56"/>
      <c r="D23" s="56"/>
      <c r="E23" s="1"/>
      <c r="F23" s="1"/>
    </row>
    <row r="24" spans="1:6">
      <c r="A24" s="56"/>
      <c r="B24" s="57"/>
      <c r="C24" s="56"/>
      <c r="D24" s="56"/>
      <c r="E24" s="1"/>
      <c r="F24" s="1"/>
    </row>
    <row r="25" spans="1:6">
      <c r="A25" s="56"/>
      <c r="B25" s="56"/>
      <c r="C25" s="56"/>
      <c r="D25" s="56"/>
      <c r="E25" s="1"/>
      <c r="F25" s="1"/>
    </row>
    <row r="26" spans="1:6">
      <c r="A26" s="56"/>
      <c r="B26" s="56"/>
      <c r="C26" s="56"/>
      <c r="D26" s="57"/>
      <c r="E26" s="1"/>
      <c r="F26" s="1"/>
    </row>
    <row r="27" spans="1:6">
      <c r="A27" s="56"/>
      <c r="B27" s="57"/>
      <c r="C27" s="57"/>
      <c r="D27" s="57"/>
      <c r="E27" s="1"/>
      <c r="F27" s="1"/>
    </row>
    <row r="28" spans="1:6">
      <c r="A28" s="56"/>
      <c r="B28" s="58"/>
      <c r="C28" s="56"/>
      <c r="D28" s="56"/>
      <c r="E28" s="1"/>
      <c r="F28" s="1"/>
    </row>
    <row r="29" spans="1:6">
      <c r="A29" s="59"/>
      <c r="B29" s="59"/>
      <c r="C29" s="59"/>
      <c r="D29" s="59"/>
    </row>
    <row r="30" spans="1:6">
      <c r="A30" s="59"/>
      <c r="B30" s="59"/>
      <c r="C30" s="59"/>
      <c r="D30" s="59"/>
    </row>
    <row r="31" spans="1:6">
      <c r="A31" s="59"/>
      <c r="B31" s="59"/>
      <c r="C31" s="59"/>
      <c r="D31" s="59"/>
    </row>
    <row r="32" spans="1:6">
      <c r="A32" s="59"/>
      <c r="B32" s="59"/>
      <c r="C32" s="59"/>
      <c r="D32" s="59"/>
    </row>
    <row r="33" spans="1:4">
      <c r="A33" s="59"/>
      <c r="B33" s="59"/>
      <c r="C33" s="59"/>
      <c r="D33" s="59"/>
    </row>
    <row r="34" spans="1:4">
      <c r="A34" s="59"/>
      <c r="B34" s="59"/>
      <c r="C34" s="59"/>
      <c r="D34" s="59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  <row r="38" spans="1:4">
      <c r="A38" s="59"/>
      <c r="B38" s="59"/>
      <c r="C38" s="59"/>
      <c r="D38" s="59"/>
    </row>
    <row r="39" spans="1:4">
      <c r="A39" s="59"/>
      <c r="B39" s="59"/>
      <c r="C39" s="59"/>
      <c r="D39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"/>
  <sheetViews>
    <sheetView workbookViewId="0">
      <selection activeCell="D18" sqref="D18"/>
    </sheetView>
  </sheetViews>
  <sheetFormatPr defaultRowHeight="1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>
      <c r="A1" s="1"/>
      <c r="B1" s="84" t="s">
        <v>61</v>
      </c>
      <c r="C1" s="84"/>
      <c r="D1" s="84"/>
      <c r="E1" s="7"/>
      <c r="F1" s="7"/>
      <c r="G1" s="7"/>
    </row>
    <row r="2" spans="1:15" ht="15.95" customHeight="1">
      <c r="A2" s="1"/>
      <c r="B2" s="2" t="s">
        <v>53</v>
      </c>
      <c r="C2" s="38"/>
      <c r="D2" s="38"/>
      <c r="E2" s="1"/>
      <c r="F2" s="1"/>
      <c r="G2" s="1"/>
    </row>
    <row r="3" spans="1:15" ht="15.95" customHeight="1">
      <c r="A3" s="1"/>
      <c r="B3" s="83" t="s">
        <v>6</v>
      </c>
      <c r="C3" s="83"/>
      <c r="D3" s="83"/>
      <c r="E3" s="1"/>
      <c r="F3" s="1"/>
      <c r="G3" s="1"/>
    </row>
    <row r="4" spans="1:1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>
      <c r="A5" s="8"/>
      <c r="B5" s="3" t="s">
        <v>2</v>
      </c>
      <c r="C5" s="8"/>
      <c r="D5" s="8"/>
      <c r="E5" s="1"/>
      <c r="F5" s="1"/>
      <c r="G5" s="1"/>
    </row>
    <row r="6" spans="1:15">
      <c r="A6" s="60">
        <v>1</v>
      </c>
      <c r="B6" s="56" t="s">
        <v>65</v>
      </c>
      <c r="C6" s="60">
        <v>1253.07</v>
      </c>
      <c r="D6" s="61"/>
      <c r="E6" s="1"/>
      <c r="F6" s="1"/>
      <c r="G6" s="1"/>
    </row>
    <row r="7" spans="1:15" s="1" customFormat="1">
      <c r="A7" s="56">
        <v>2</v>
      </c>
      <c r="B7" s="56" t="s">
        <v>66</v>
      </c>
      <c r="C7" s="56">
        <v>795.17</v>
      </c>
      <c r="D7" s="56"/>
      <c r="H7"/>
      <c r="I7"/>
      <c r="J7"/>
      <c r="K7"/>
      <c r="L7"/>
      <c r="M7"/>
      <c r="N7"/>
      <c r="O7"/>
    </row>
    <row r="8" spans="1:15" s="4" customFormat="1">
      <c r="A8" s="56"/>
      <c r="B8" s="56" t="s">
        <v>67</v>
      </c>
      <c r="C8" s="56">
        <f>SUM(C6:C7)</f>
        <v>2048.2399999999998</v>
      </c>
      <c r="D8" s="57">
        <v>2048.2399999999998</v>
      </c>
      <c r="F8" s="47"/>
      <c r="H8"/>
      <c r="I8"/>
      <c r="J8"/>
      <c r="K8"/>
      <c r="L8"/>
      <c r="M8"/>
      <c r="N8"/>
      <c r="O8"/>
    </row>
    <row r="9" spans="1:15" s="4" customFormat="1">
      <c r="A9" s="56"/>
      <c r="B9" s="57" t="s">
        <v>5</v>
      </c>
      <c r="C9" s="56"/>
      <c r="D9" s="57"/>
      <c r="H9"/>
      <c r="I9"/>
      <c r="J9"/>
      <c r="K9"/>
      <c r="L9"/>
      <c r="M9"/>
      <c r="N9"/>
      <c r="O9"/>
    </row>
    <row r="10" spans="1:15" s="4" customFormat="1">
      <c r="A10" s="56">
        <v>1</v>
      </c>
      <c r="B10" s="56" t="s">
        <v>71</v>
      </c>
      <c r="C10" s="56">
        <v>3200</v>
      </c>
      <c r="D10" s="57">
        <f>D8+C10</f>
        <v>5248.24</v>
      </c>
      <c r="H10"/>
      <c r="I10"/>
      <c r="J10"/>
      <c r="K10"/>
      <c r="L10"/>
      <c r="M10"/>
      <c r="N10"/>
      <c r="O10"/>
    </row>
    <row r="11" spans="1:15" s="4" customFormat="1">
      <c r="A11" s="56"/>
      <c r="B11" s="57" t="s">
        <v>3</v>
      </c>
      <c r="C11" s="56"/>
      <c r="D11" s="57"/>
      <c r="H11"/>
      <c r="I11"/>
      <c r="J11"/>
      <c r="K11"/>
      <c r="L11"/>
      <c r="M11"/>
      <c r="N11"/>
      <c r="O11"/>
    </row>
    <row r="12" spans="1:15" s="1" customFormat="1" ht="45" customHeight="1">
      <c r="A12" s="56">
        <v>1</v>
      </c>
      <c r="B12" s="56" t="s">
        <v>72</v>
      </c>
      <c r="C12" s="56">
        <v>1113.8399999999999</v>
      </c>
      <c r="D12" s="57">
        <f>D10+C12</f>
        <v>6362.08</v>
      </c>
      <c r="H12"/>
      <c r="I12"/>
      <c r="J12"/>
      <c r="K12"/>
      <c r="L12"/>
      <c r="M12"/>
      <c r="N12"/>
      <c r="O12"/>
    </row>
    <row r="13" spans="1:15" s="1" customFormat="1" ht="15" customHeight="1">
      <c r="A13" s="56"/>
      <c r="B13" s="57" t="s">
        <v>13</v>
      </c>
      <c r="C13" s="56"/>
      <c r="D13" s="57"/>
      <c r="H13"/>
      <c r="I13"/>
      <c r="J13"/>
      <c r="K13"/>
      <c r="L13"/>
      <c r="M13"/>
      <c r="N13"/>
      <c r="O13"/>
    </row>
    <row r="14" spans="1:15" s="1" customFormat="1" ht="15" customHeight="1">
      <c r="A14" s="56">
        <v>1</v>
      </c>
      <c r="B14" s="56" t="s">
        <v>81</v>
      </c>
      <c r="C14" s="56">
        <v>3200</v>
      </c>
      <c r="D14" s="57"/>
      <c r="H14"/>
      <c r="I14"/>
      <c r="J14"/>
      <c r="K14"/>
      <c r="L14"/>
      <c r="M14"/>
      <c r="N14"/>
      <c r="O14"/>
    </row>
    <row r="15" spans="1:15" s="1" customFormat="1">
      <c r="A15" s="56">
        <v>2</v>
      </c>
      <c r="B15" s="56" t="s">
        <v>71</v>
      </c>
      <c r="C15" s="56">
        <v>3200</v>
      </c>
      <c r="D15" s="56"/>
      <c r="H15"/>
      <c r="I15"/>
      <c r="J15"/>
      <c r="K15"/>
      <c r="L15"/>
      <c r="M15"/>
      <c r="N15"/>
      <c r="O15"/>
    </row>
    <row r="16" spans="1:15" s="1" customFormat="1">
      <c r="A16" s="56">
        <v>2</v>
      </c>
      <c r="B16" s="56" t="s">
        <v>82</v>
      </c>
      <c r="C16" s="56">
        <v>1081.5</v>
      </c>
      <c r="D16" s="56"/>
      <c r="H16"/>
      <c r="I16"/>
      <c r="J16"/>
      <c r="K16"/>
      <c r="L16"/>
      <c r="M16"/>
      <c r="N16"/>
      <c r="O16"/>
    </row>
    <row r="17" spans="1:15" s="1" customFormat="1">
      <c r="A17" s="56"/>
      <c r="B17" s="56" t="s">
        <v>67</v>
      </c>
      <c r="C17" s="56">
        <f>SUM(C14:C16)</f>
        <v>7481.5</v>
      </c>
      <c r="D17" s="57">
        <f>D12+C17</f>
        <v>13843.58</v>
      </c>
      <c r="H17"/>
      <c r="I17"/>
      <c r="J17"/>
      <c r="K17"/>
      <c r="L17"/>
      <c r="M17"/>
      <c r="N17"/>
      <c r="O17"/>
    </row>
    <row r="18" spans="1:15" s="1" customFormat="1">
      <c r="A18" s="56"/>
      <c r="B18" s="56"/>
      <c r="C18" s="56"/>
      <c r="D18" s="56"/>
      <c r="H18"/>
      <c r="I18"/>
      <c r="J18"/>
      <c r="K18"/>
      <c r="L18"/>
      <c r="M18"/>
      <c r="N18"/>
      <c r="O18"/>
    </row>
    <row r="19" spans="1:15" s="4" customFormat="1">
      <c r="A19" s="56"/>
      <c r="B19" s="56"/>
      <c r="C19" s="56"/>
      <c r="D19" s="57"/>
      <c r="H19"/>
      <c r="I19"/>
      <c r="J19"/>
      <c r="K19"/>
      <c r="L19"/>
      <c r="M19"/>
      <c r="N19"/>
      <c r="O19"/>
    </row>
    <row r="20" spans="1:15" s="4" customFormat="1">
      <c r="A20" s="57"/>
      <c r="B20" s="56"/>
      <c r="C20" s="56"/>
      <c r="D20" s="57"/>
      <c r="H20"/>
      <c r="I20"/>
      <c r="J20"/>
      <c r="K20"/>
      <c r="L20"/>
      <c r="M20"/>
      <c r="N20"/>
      <c r="O20"/>
    </row>
    <row r="21" spans="1:15" s="1" customFormat="1">
      <c r="A21" s="56"/>
      <c r="B21" s="57"/>
      <c r="C21" s="57"/>
      <c r="D21" s="57"/>
      <c r="H21"/>
      <c r="I21"/>
      <c r="J21"/>
      <c r="K21"/>
      <c r="L21"/>
      <c r="M21"/>
      <c r="N21"/>
      <c r="O21"/>
    </row>
    <row r="22" spans="1:15" s="1" customFormat="1">
      <c r="A22" s="56"/>
      <c r="B22" s="56"/>
      <c r="C22" s="56"/>
      <c r="D22" s="57"/>
      <c r="H22"/>
      <c r="I22"/>
      <c r="J22"/>
      <c r="K22"/>
      <c r="L22"/>
      <c r="M22"/>
      <c r="N22"/>
      <c r="O22"/>
    </row>
    <row r="23" spans="1:15" s="1" customFormat="1">
      <c r="A23" s="56"/>
      <c r="B23" s="56"/>
      <c r="C23" s="56"/>
      <c r="D23" s="56"/>
      <c r="H23"/>
      <c r="I23"/>
      <c r="J23"/>
      <c r="K23"/>
      <c r="L23"/>
      <c r="M23"/>
      <c r="N23"/>
      <c r="O23"/>
    </row>
    <row r="24" spans="1:15" s="1" customFormat="1">
      <c r="A24" s="56"/>
      <c r="B24" s="56"/>
      <c r="C24" s="56"/>
      <c r="D24" s="57"/>
      <c r="H24"/>
      <c r="I24"/>
      <c r="J24"/>
      <c r="K24"/>
      <c r="L24"/>
      <c r="M24"/>
      <c r="N24"/>
      <c r="O24"/>
    </row>
    <row r="25" spans="1:15" s="4" customFormat="1">
      <c r="A25" s="57"/>
      <c r="B25" s="57"/>
      <c r="C25" s="57"/>
      <c r="D25" s="57"/>
      <c r="H25"/>
      <c r="I25"/>
      <c r="J25"/>
      <c r="K25"/>
      <c r="L25"/>
      <c r="M25"/>
      <c r="N25"/>
      <c r="O25"/>
    </row>
    <row r="26" spans="1:15" s="1" customFormat="1">
      <c r="A26" s="56"/>
      <c r="B26" s="56"/>
      <c r="C26" s="56"/>
      <c r="D26" s="56"/>
      <c r="H26"/>
      <c r="I26"/>
      <c r="J26"/>
      <c r="K26"/>
      <c r="L26"/>
      <c r="M26"/>
      <c r="N26"/>
      <c r="O26"/>
    </row>
    <row r="27" spans="1:15" s="1" customFormat="1">
      <c r="A27" s="56"/>
      <c r="B27" s="56"/>
      <c r="C27" s="56"/>
      <c r="D27" s="56"/>
      <c r="H27"/>
      <c r="I27"/>
      <c r="J27"/>
      <c r="K27"/>
      <c r="L27"/>
      <c r="M27"/>
      <c r="N27"/>
      <c r="O27"/>
    </row>
    <row r="28" spans="1:15" s="1" customFormat="1">
      <c r="A28" s="56"/>
      <c r="B28" s="57"/>
      <c r="C28" s="57"/>
      <c r="D28" s="57"/>
      <c r="H28"/>
      <c r="I28"/>
      <c r="J28"/>
      <c r="K28"/>
      <c r="L28"/>
      <c r="M28"/>
      <c r="N28"/>
      <c r="O28"/>
    </row>
    <row r="29" spans="1:15" s="1" customFormat="1">
      <c r="A29" s="57"/>
      <c r="B29" s="57"/>
      <c r="C29" s="57"/>
      <c r="D29" s="57"/>
      <c r="H29"/>
      <c r="I29"/>
      <c r="J29"/>
      <c r="K29"/>
      <c r="L29"/>
      <c r="M29"/>
      <c r="N29"/>
      <c r="O29"/>
    </row>
    <row r="30" spans="1:15" s="1" customFormat="1" ht="15.75" customHeight="1">
      <c r="A30" s="56"/>
      <c r="B30" s="56"/>
      <c r="C30" s="56"/>
      <c r="D30" s="56"/>
      <c r="H30"/>
      <c r="I30"/>
      <c r="J30"/>
      <c r="K30"/>
      <c r="L30"/>
      <c r="M30"/>
      <c r="N30"/>
      <c r="O30"/>
    </row>
    <row r="31" spans="1:15" s="1" customFormat="1">
      <c r="A31" s="56"/>
      <c r="B31" s="56"/>
      <c r="C31" s="56"/>
      <c r="D31" s="57"/>
      <c r="H31"/>
      <c r="I31"/>
      <c r="J31"/>
      <c r="K31"/>
      <c r="L31"/>
      <c r="M31"/>
      <c r="N31"/>
      <c r="O31"/>
    </row>
    <row r="32" spans="1:15" s="1" customFormat="1">
      <c r="A32" s="56"/>
      <c r="B32" s="56"/>
      <c r="C32" s="57"/>
      <c r="D32" s="57"/>
    </row>
    <row r="33" spans="1:4">
      <c r="A33" s="62"/>
      <c r="B33" s="63"/>
      <c r="C33" s="62"/>
      <c r="D33" s="62"/>
    </row>
    <row r="34" spans="1:4">
      <c r="A34" s="62"/>
      <c r="B34" s="64"/>
      <c r="C34" s="62"/>
      <c r="D34" s="62"/>
    </row>
    <row r="35" spans="1:4">
      <c r="A35" s="62"/>
      <c r="B35" s="64"/>
      <c r="C35" s="62"/>
      <c r="D35" s="62"/>
    </row>
    <row r="36" spans="1:4">
      <c r="A36" s="62"/>
      <c r="B36" s="64"/>
      <c r="C36" s="62"/>
      <c r="D36" s="62"/>
    </row>
    <row r="37" spans="1:4">
      <c r="A37" s="62"/>
      <c r="B37" s="63"/>
      <c r="C37" s="65"/>
      <c r="D37" s="65"/>
    </row>
    <row r="38" spans="1:4">
      <c r="A38" s="62"/>
      <c r="B38" s="63"/>
      <c r="C38" s="62"/>
      <c r="D38" s="62"/>
    </row>
    <row r="39" spans="1:4">
      <c r="A39" s="62"/>
      <c r="B39" s="64"/>
      <c r="C39" s="62"/>
      <c r="D39" s="62"/>
    </row>
    <row r="40" spans="1:4">
      <c r="A40" s="62"/>
      <c r="B40" s="63"/>
      <c r="C40" s="65"/>
      <c r="D40" s="6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9"/>
  <sheetViews>
    <sheetView workbookViewId="0">
      <selection activeCell="D6" sqref="D6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4" t="s">
        <v>61</v>
      </c>
      <c r="C1" s="84"/>
      <c r="D1" s="84"/>
    </row>
    <row r="2" spans="1:4" ht="15.75">
      <c r="A2" s="1"/>
      <c r="B2" s="2" t="s">
        <v>53</v>
      </c>
      <c r="C2" s="38"/>
      <c r="D2" s="38"/>
    </row>
    <row r="3" spans="1:4" ht="15.75">
      <c r="A3" s="1"/>
      <c r="B3" s="83" t="s">
        <v>34</v>
      </c>
      <c r="C3" s="83"/>
      <c r="D3" s="83"/>
    </row>
    <row r="4" spans="1:4" ht="26.25">
      <c r="A4" s="10"/>
      <c r="B4" s="9" t="s">
        <v>0</v>
      </c>
      <c r="C4" s="8" t="s">
        <v>1</v>
      </c>
      <c r="D4" s="9" t="s">
        <v>26</v>
      </c>
    </row>
    <row r="5" spans="1:4">
      <c r="A5" s="56"/>
      <c r="B5" s="57" t="s">
        <v>2</v>
      </c>
      <c r="C5" s="56"/>
      <c r="D5" s="56"/>
    </row>
    <row r="6" spans="1:4">
      <c r="A6" s="56">
        <v>1</v>
      </c>
      <c r="B6" s="56" t="s">
        <v>68</v>
      </c>
      <c r="C6" s="66">
        <v>106.32</v>
      </c>
      <c r="D6" s="57">
        <v>106.32</v>
      </c>
    </row>
    <row r="7" spans="1:4">
      <c r="A7" s="56"/>
      <c r="B7" s="56"/>
      <c r="C7" s="66"/>
      <c r="D7" s="57"/>
    </row>
    <row r="8" spans="1:4">
      <c r="A8" s="56"/>
      <c r="B8" s="56"/>
      <c r="C8" s="66"/>
      <c r="D8" s="57"/>
    </row>
    <row r="9" spans="1:4">
      <c r="A9" s="56"/>
      <c r="B9" s="57"/>
      <c r="C9" s="56"/>
      <c r="D9" s="57"/>
    </row>
    <row r="10" spans="1:4">
      <c r="A10" s="56"/>
      <c r="B10" s="56"/>
      <c r="C10" s="56"/>
      <c r="D10" s="57"/>
    </row>
    <row r="11" spans="1:4">
      <c r="A11" s="56"/>
      <c r="B11" s="57"/>
      <c r="C11" s="56"/>
      <c r="D11" s="57"/>
    </row>
    <row r="12" spans="1:4">
      <c r="A12" s="56"/>
      <c r="B12" s="56"/>
      <c r="C12" s="56"/>
      <c r="D12" s="57"/>
    </row>
    <row r="13" spans="1:4">
      <c r="A13" s="56"/>
      <c r="B13" s="56"/>
      <c r="C13" s="56"/>
      <c r="D13" s="56"/>
    </row>
    <row r="14" spans="1:4">
      <c r="A14" s="56"/>
      <c r="B14" s="56"/>
      <c r="C14" s="56"/>
      <c r="D14" s="57"/>
    </row>
    <row r="15" spans="1:4">
      <c r="A15" s="56"/>
      <c r="B15" s="56"/>
      <c r="C15" s="57"/>
      <c r="D15" s="57"/>
    </row>
    <row r="16" spans="1:4">
      <c r="A16" s="56"/>
      <c r="B16" s="57"/>
      <c r="C16" s="56"/>
      <c r="D16" s="56"/>
    </row>
    <row r="17" spans="1:4">
      <c r="A17" s="56"/>
      <c r="B17" s="56"/>
      <c r="C17" s="56"/>
      <c r="D17" s="57"/>
    </row>
    <row r="18" spans="1:4">
      <c r="A18" s="56"/>
      <c r="B18" s="56"/>
      <c r="C18" s="56"/>
      <c r="D18" s="56"/>
    </row>
    <row r="19" spans="1:4">
      <c r="A19" s="56"/>
      <c r="B19" s="56"/>
      <c r="C19" s="56"/>
      <c r="D19" s="56"/>
    </row>
    <row r="20" spans="1:4">
      <c r="A20" s="56"/>
      <c r="B20" s="56"/>
      <c r="C20" s="56"/>
      <c r="D20" s="57"/>
    </row>
    <row r="21" spans="1:4">
      <c r="A21" s="56"/>
      <c r="B21" s="56"/>
      <c r="C21" s="56"/>
      <c r="D21" s="57"/>
    </row>
    <row r="22" spans="1:4">
      <c r="A22" s="56"/>
      <c r="B22" s="57"/>
      <c r="C22" s="56"/>
      <c r="D22" s="57"/>
    </row>
    <row r="23" spans="1:4">
      <c r="A23" s="56"/>
      <c r="B23" s="57"/>
      <c r="C23" s="56"/>
      <c r="D23" s="57"/>
    </row>
    <row r="24" spans="1:4">
      <c r="A24" s="56"/>
      <c r="B24" s="56"/>
      <c r="C24" s="56"/>
      <c r="D24" s="57"/>
    </row>
    <row r="25" spans="1:4">
      <c r="A25" s="57"/>
      <c r="B25" s="56"/>
      <c r="C25" s="56"/>
      <c r="D25" s="57"/>
    </row>
    <row r="26" spans="1:4">
      <c r="A26" s="56"/>
      <c r="B26" s="56"/>
      <c r="C26" s="56"/>
      <c r="D26" s="56"/>
    </row>
    <row r="27" spans="1:4">
      <c r="A27" s="56"/>
      <c r="B27" s="56"/>
      <c r="C27" s="56"/>
      <c r="D27" s="57"/>
    </row>
    <row r="28" spans="1:4">
      <c r="A28" s="56"/>
      <c r="B28" s="56"/>
      <c r="C28" s="56"/>
      <c r="D28" s="57"/>
    </row>
    <row r="29" spans="1:4">
      <c r="A29" s="56"/>
      <c r="B29" s="56"/>
      <c r="C29" s="56"/>
      <c r="D29" s="57"/>
    </row>
    <row r="30" spans="1:4">
      <c r="A30" s="56"/>
      <c r="B30" s="56"/>
      <c r="C30" s="56"/>
      <c r="D30" s="57"/>
    </row>
    <row r="31" spans="1:4">
      <c r="A31" s="56"/>
      <c r="B31" s="56"/>
      <c r="C31" s="56"/>
      <c r="D31" s="57"/>
    </row>
    <row r="32" spans="1:4">
      <c r="A32" s="56"/>
      <c r="B32" s="56"/>
      <c r="C32" s="56"/>
      <c r="D32" s="57"/>
    </row>
    <row r="33" spans="1:4">
      <c r="A33" s="56"/>
      <c r="B33" s="56"/>
      <c r="C33" s="56"/>
      <c r="D33" s="57"/>
    </row>
    <row r="34" spans="1:4">
      <c r="A34" s="56"/>
      <c r="B34" s="56"/>
      <c r="C34" s="56"/>
      <c r="D34" s="57"/>
    </row>
    <row r="35" spans="1:4">
      <c r="A35" s="56"/>
      <c r="B35" s="57"/>
      <c r="C35" s="56"/>
      <c r="D35" s="57"/>
    </row>
    <row r="36" spans="1:4">
      <c r="A36" s="56"/>
      <c r="B36" s="56"/>
      <c r="C36" s="56"/>
      <c r="D36" s="57"/>
    </row>
    <row r="37" spans="1:4">
      <c r="A37" s="62"/>
      <c r="B37" s="64"/>
      <c r="C37" s="62"/>
      <c r="D37" s="65"/>
    </row>
    <row r="38" spans="1:4">
      <c r="A38" s="62"/>
      <c r="B38" s="63"/>
      <c r="C38" s="62"/>
      <c r="D38" s="65"/>
    </row>
    <row r="39" spans="1:4">
      <c r="A39" s="62"/>
      <c r="B39" s="63"/>
      <c r="C39" s="62"/>
      <c r="D39" s="62"/>
    </row>
    <row r="40" spans="1:4">
      <c r="A40" s="62"/>
      <c r="B40" s="56"/>
      <c r="C40" s="62"/>
      <c r="D40" s="62"/>
    </row>
    <row r="41" spans="1:4">
      <c r="A41" s="62"/>
      <c r="B41" s="56"/>
      <c r="C41" s="62"/>
      <c r="D41" s="62"/>
    </row>
    <row r="42" spans="1:4">
      <c r="A42" s="62"/>
      <c r="B42" s="56"/>
      <c r="C42" s="62"/>
      <c r="D42" s="65"/>
    </row>
    <row r="43" spans="1:4">
      <c r="A43" s="62"/>
      <c r="B43" s="57"/>
      <c r="C43" s="62"/>
      <c r="D43" s="62"/>
    </row>
    <row r="44" spans="1:4">
      <c r="A44" s="62"/>
      <c r="B44" s="56"/>
      <c r="C44" s="62"/>
      <c r="D44" s="62"/>
    </row>
    <row r="45" spans="1:4">
      <c r="A45" s="62"/>
      <c r="B45" s="56"/>
      <c r="C45" s="62"/>
      <c r="D45" s="62"/>
    </row>
    <row r="46" spans="1:4">
      <c r="A46" s="62"/>
      <c r="B46" s="56"/>
      <c r="C46" s="62"/>
      <c r="D46" s="62"/>
    </row>
    <row r="47" spans="1:4">
      <c r="A47" s="62"/>
      <c r="B47" s="64"/>
      <c r="C47" s="62"/>
      <c r="D47" s="65"/>
    </row>
    <row r="48" spans="1:4">
      <c r="A48" s="62"/>
      <c r="B48" s="63"/>
      <c r="C48" s="62"/>
      <c r="D48" s="65"/>
    </row>
    <row r="49" spans="1:4">
      <c r="A49" s="62"/>
      <c r="B49" s="64"/>
      <c r="C49" s="62"/>
      <c r="D49" s="65"/>
    </row>
    <row r="50" spans="1:4">
      <c r="A50" s="62"/>
      <c r="B50" s="64"/>
      <c r="C50" s="62"/>
      <c r="D50" s="65"/>
    </row>
    <row r="51" spans="1:4">
      <c r="A51" s="62"/>
      <c r="B51" s="64"/>
      <c r="C51" s="62"/>
      <c r="D51" s="65"/>
    </row>
    <row r="52" spans="1:4">
      <c r="A52" s="62"/>
      <c r="B52" s="64"/>
      <c r="C52" s="62"/>
      <c r="D52" s="65"/>
    </row>
    <row r="53" spans="1:4">
      <c r="A53" s="62"/>
      <c r="B53" s="64"/>
      <c r="C53" s="62"/>
      <c r="D53" s="65"/>
    </row>
    <row r="54" spans="1:4">
      <c r="A54" s="62"/>
      <c r="B54" s="64"/>
      <c r="C54" s="62"/>
      <c r="D54" s="62"/>
    </row>
    <row r="55" spans="1:4">
      <c r="A55" s="62"/>
      <c r="B55" s="64"/>
      <c r="C55" s="62"/>
      <c r="D55" s="62"/>
    </row>
    <row r="56" spans="1:4">
      <c r="A56" s="62"/>
      <c r="B56" s="63"/>
      <c r="C56" s="65"/>
      <c r="D56" s="65"/>
    </row>
    <row r="57" spans="1:4">
      <c r="A57" s="62"/>
      <c r="B57" s="63"/>
      <c r="C57" s="62"/>
      <c r="D57" s="62"/>
    </row>
    <row r="58" spans="1:4">
      <c r="A58" s="62"/>
      <c r="B58" s="64"/>
      <c r="C58" s="62"/>
      <c r="D58" s="62"/>
    </row>
    <row r="59" spans="1:4">
      <c r="A59" s="15"/>
      <c r="B59" s="32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10" sqref="B10:C10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3" t="s">
        <v>61</v>
      </c>
      <c r="C1" s="83"/>
      <c r="D1" s="83"/>
      <c r="E1" s="7"/>
      <c r="F1" s="7"/>
      <c r="G1" s="7"/>
      <c r="H1" s="7"/>
    </row>
    <row r="2" spans="1:8" ht="21.6" customHeight="1">
      <c r="A2" s="6"/>
      <c r="B2" s="85" t="s">
        <v>53</v>
      </c>
      <c r="C2" s="85"/>
      <c r="D2" s="85"/>
      <c r="E2" s="1"/>
      <c r="F2" s="1"/>
      <c r="G2" s="1"/>
      <c r="H2" s="1"/>
    </row>
    <row r="3" spans="1:8" ht="17.25" customHeight="1">
      <c r="A3" s="6"/>
      <c r="B3" s="83" t="s">
        <v>35</v>
      </c>
      <c r="C3" s="83"/>
      <c r="D3" s="83"/>
      <c r="E3" s="1"/>
      <c r="F3" s="1"/>
      <c r="G3" s="1"/>
      <c r="H3" s="1"/>
    </row>
    <row r="4" spans="1:8">
      <c r="A4" s="60"/>
      <c r="B4" s="80" t="s">
        <v>0</v>
      </c>
      <c r="C4" s="60" t="s">
        <v>1</v>
      </c>
      <c r="D4" s="60" t="s">
        <v>26</v>
      </c>
      <c r="E4" s="1"/>
      <c r="F4" s="1"/>
      <c r="G4" s="1"/>
      <c r="H4" s="1"/>
    </row>
    <row r="5" spans="1:8">
      <c r="A5" s="61"/>
      <c r="B5" s="57" t="s">
        <v>2</v>
      </c>
      <c r="C5" s="61"/>
      <c r="D5" s="61"/>
      <c r="E5" s="1"/>
      <c r="F5" s="1"/>
      <c r="G5" s="1"/>
      <c r="H5" s="1"/>
    </row>
    <row r="6" spans="1:8">
      <c r="A6" s="56">
        <v>1</v>
      </c>
      <c r="B6" s="56" t="s">
        <v>64</v>
      </c>
      <c r="C6" s="66">
        <v>77418</v>
      </c>
      <c r="D6" s="57">
        <v>77418</v>
      </c>
    </row>
    <row r="7" spans="1:8">
      <c r="A7" s="56"/>
      <c r="B7" s="57" t="s">
        <v>7</v>
      </c>
      <c r="C7" s="66"/>
      <c r="D7" s="57"/>
    </row>
    <row r="8" spans="1:8">
      <c r="A8" s="62">
        <v>1</v>
      </c>
      <c r="B8" s="62" t="s">
        <v>75</v>
      </c>
      <c r="C8" s="71">
        <v>3800</v>
      </c>
      <c r="D8" s="65">
        <f>D6+C8</f>
        <v>81218</v>
      </c>
    </row>
    <row r="9" spans="1:8">
      <c r="A9" s="62"/>
      <c r="B9" s="56" t="s">
        <v>73</v>
      </c>
      <c r="C9" s="71"/>
      <c r="D9" s="72"/>
    </row>
    <row r="10" spans="1:8">
      <c r="A10" s="73"/>
      <c r="B10" s="82" t="s">
        <v>74</v>
      </c>
      <c r="C10" s="62">
        <v>11981.6</v>
      </c>
      <c r="D10" s="65">
        <f>D8+C10</f>
        <v>93199.6</v>
      </c>
    </row>
    <row r="11" spans="1:8">
      <c r="A11" s="75"/>
      <c r="B11" s="76"/>
      <c r="C11" s="77"/>
      <c r="D11" s="78"/>
    </row>
    <row r="12" spans="1:8">
      <c r="A12" s="62"/>
      <c r="B12" s="56"/>
      <c r="C12" s="62"/>
      <c r="D12" s="62"/>
    </row>
    <row r="13" spans="1:8">
      <c r="A13" s="62"/>
      <c r="B13" s="62"/>
      <c r="C13" s="62"/>
      <c r="D13" s="62"/>
    </row>
    <row r="14" spans="1:8">
      <c r="A14" s="62"/>
      <c r="B14" s="62"/>
      <c r="C14" s="62"/>
      <c r="D14" s="65"/>
    </row>
    <row r="15" spans="1:8">
      <c r="A15" s="62"/>
      <c r="B15" s="65"/>
      <c r="C15" s="65"/>
      <c r="D15" s="65"/>
    </row>
    <row r="16" spans="1:8">
      <c r="A16" s="62"/>
      <c r="B16" s="62"/>
      <c r="C16" s="62"/>
      <c r="D16" s="65"/>
    </row>
    <row r="17" spans="1:4">
      <c r="A17" s="62"/>
      <c r="B17" s="58"/>
      <c r="C17" s="62"/>
      <c r="D17" s="62"/>
    </row>
    <row r="18" spans="1:4">
      <c r="A18" s="62"/>
      <c r="B18" s="62"/>
      <c r="C18" s="62"/>
      <c r="D18" s="62"/>
    </row>
    <row r="19" spans="1:4">
      <c r="A19" s="62"/>
      <c r="B19" s="62"/>
      <c r="C19" s="62"/>
      <c r="D19" s="65"/>
    </row>
    <row r="20" spans="1:4">
      <c r="A20" s="62"/>
      <c r="B20" s="62"/>
      <c r="C20" s="62"/>
      <c r="D20" s="62"/>
    </row>
    <row r="21" spans="1:4">
      <c r="A21" s="62"/>
      <c r="B21" s="64"/>
      <c r="C21" s="62"/>
      <c r="D21" s="65"/>
    </row>
    <row r="22" spans="1:4">
      <c r="A22" s="62"/>
      <c r="B22" s="56"/>
      <c r="C22" s="62"/>
      <c r="D22" s="62"/>
    </row>
    <row r="23" spans="1:4">
      <c r="A23" s="62"/>
      <c r="B23" s="65"/>
      <c r="C23" s="65"/>
      <c r="D23" s="65"/>
    </row>
    <row r="24" spans="1:4">
      <c r="A24" s="62"/>
      <c r="B24" s="79"/>
      <c r="C24" s="62"/>
      <c r="D24" s="62"/>
    </row>
    <row r="25" spans="1:4">
      <c r="A25" s="62"/>
      <c r="B25" s="64"/>
      <c r="C25" s="62"/>
      <c r="D25" s="62"/>
    </row>
    <row r="26" spans="1:4">
      <c r="A26" s="62"/>
      <c r="B26" s="56"/>
      <c r="C26" s="62"/>
      <c r="D26" s="65"/>
    </row>
    <row r="27" spans="1:4">
      <c r="A27" s="62"/>
      <c r="B27" s="79"/>
      <c r="C27" s="65"/>
      <c r="D27" s="65"/>
    </row>
    <row r="28" spans="1:4">
      <c r="A28" s="62"/>
      <c r="B28" s="81"/>
      <c r="C28" s="62"/>
      <c r="D28" s="62"/>
    </row>
    <row r="29" spans="1:4">
      <c r="A29" s="62"/>
      <c r="B29" s="79"/>
      <c r="C29" s="65"/>
      <c r="D29" s="65"/>
    </row>
    <row r="30" spans="1:4">
      <c r="A30" s="62"/>
      <c r="B30" s="79"/>
      <c r="C30" s="62"/>
      <c r="D30" s="62"/>
    </row>
    <row r="31" spans="1:4">
      <c r="A31" s="62"/>
      <c r="B31" s="81"/>
      <c r="C31" s="62"/>
      <c r="D31" s="62"/>
    </row>
    <row r="32" spans="1:4">
      <c r="A32" s="62"/>
      <c r="B32" s="79"/>
      <c r="C32" s="65"/>
      <c r="D32" s="65"/>
    </row>
    <row r="33" spans="1:4">
      <c r="A33" s="59"/>
      <c r="B33" s="59"/>
      <c r="C33" s="59"/>
      <c r="D33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3" t="s">
        <v>61</v>
      </c>
      <c r="C1" s="83"/>
      <c r="D1" s="83"/>
    </row>
    <row r="2" spans="1:4" ht="15.75">
      <c r="A2" s="6"/>
      <c r="B2" s="85" t="s">
        <v>53</v>
      </c>
      <c r="C2" s="85"/>
      <c r="D2" s="85"/>
    </row>
    <row r="3" spans="1:4" ht="15.75">
      <c r="A3" s="6"/>
      <c r="B3" s="83" t="s">
        <v>37</v>
      </c>
      <c r="C3" s="83"/>
      <c r="D3" s="83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3"/>
      <c r="C5" s="10"/>
      <c r="D5" s="10"/>
    </row>
    <row r="6" spans="1:4">
      <c r="A6" s="10"/>
      <c r="B6" s="39"/>
      <c r="C6" s="44"/>
      <c r="D6" s="10"/>
    </row>
    <row r="7" spans="1:4">
      <c r="A7" s="10"/>
      <c r="B7" s="13"/>
      <c r="C7" s="44"/>
      <c r="D7" s="10"/>
    </row>
    <row r="8" spans="1:4">
      <c r="A8" s="10"/>
      <c r="B8" s="13"/>
      <c r="C8" s="44"/>
      <c r="D8" s="10"/>
    </row>
    <row r="9" spans="1:4">
      <c r="A9" s="3"/>
      <c r="B9" s="3"/>
      <c r="C9" s="21"/>
      <c r="D9" s="3"/>
    </row>
    <row r="10" spans="1:4">
      <c r="A10" s="3"/>
      <c r="B10" s="3"/>
      <c r="C10" s="21"/>
      <c r="D10" s="3"/>
    </row>
    <row r="11" spans="1:4">
      <c r="A11" s="3"/>
      <c r="B11" s="13"/>
      <c r="C11" s="21"/>
      <c r="D11" s="3"/>
    </row>
    <row r="12" spans="1:4">
      <c r="A12" s="14"/>
      <c r="B12" s="14"/>
      <c r="C12" s="22"/>
      <c r="D12" s="14"/>
    </row>
    <row r="13" spans="1:4">
      <c r="A13" s="15"/>
      <c r="B13" s="39"/>
      <c r="C13" s="18"/>
      <c r="D13" s="19"/>
    </row>
    <row r="14" spans="1:4">
      <c r="A14" s="40"/>
      <c r="B14" s="41"/>
      <c r="C14" s="14"/>
      <c r="D14" s="14"/>
    </row>
    <row r="15" spans="1:4">
      <c r="A15" s="16"/>
      <c r="B15" s="23"/>
      <c r="C15" s="17"/>
      <c r="D15" s="20"/>
    </row>
    <row r="16" spans="1:4">
      <c r="A16" s="15"/>
      <c r="B16" s="13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43"/>
      <c r="C21" s="15"/>
      <c r="D21" s="15"/>
    </row>
    <row r="22" spans="1:4">
      <c r="A22" s="15"/>
      <c r="B22" s="15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14"/>
      <c r="C24" s="15"/>
      <c r="D24" s="15"/>
    </row>
    <row r="25" spans="1:4">
      <c r="A25" s="15"/>
      <c r="B25" s="24"/>
      <c r="C25" s="15"/>
      <c r="D25" s="15"/>
    </row>
    <row r="26" spans="1:4">
      <c r="A26" s="15"/>
      <c r="B26" s="13"/>
      <c r="C26" s="15"/>
      <c r="D26" s="15"/>
    </row>
    <row r="27" spans="1:4">
      <c r="A27" s="15"/>
      <c r="B27" s="14"/>
      <c r="C27" s="14"/>
      <c r="D27" s="14"/>
    </row>
    <row r="28" spans="1:4">
      <c r="A28" s="15"/>
      <c r="B28" s="25"/>
      <c r="C28" s="15"/>
      <c r="D28" s="15"/>
    </row>
    <row r="29" spans="1:4">
      <c r="A29" s="15"/>
      <c r="B29" s="24"/>
      <c r="C29" s="15"/>
      <c r="D29" s="15"/>
    </row>
    <row r="30" spans="1:4">
      <c r="A30" s="15"/>
      <c r="B30" s="39"/>
      <c r="C30" s="42"/>
      <c r="D30" s="14"/>
    </row>
    <row r="31" spans="1:4">
      <c r="A31" s="15"/>
      <c r="B31" s="25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25"/>
      <c r="C33" s="14"/>
      <c r="D33" s="14"/>
    </row>
    <row r="34" spans="1:4">
      <c r="A34" s="15"/>
      <c r="B34" s="25"/>
      <c r="C34" s="15"/>
      <c r="D34" s="15"/>
    </row>
    <row r="35" spans="1:4">
      <c r="A35" s="15"/>
      <c r="B35" s="33"/>
      <c r="C35" s="15"/>
      <c r="D35" s="15"/>
    </row>
    <row r="36" spans="1:4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D19" sqref="D19"/>
    </sheetView>
  </sheetViews>
  <sheetFormatPr defaultRowHeight="1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>
      <c r="A1" s="1"/>
      <c r="B1" s="83" t="s">
        <v>62</v>
      </c>
      <c r="C1" s="83"/>
      <c r="D1" s="83"/>
      <c r="E1" s="7"/>
      <c r="F1" s="7"/>
      <c r="G1" s="7"/>
      <c r="H1" s="7"/>
    </row>
    <row r="2" spans="1:8" ht="15.75">
      <c r="A2" s="6"/>
      <c r="B2" s="85" t="s">
        <v>53</v>
      </c>
      <c r="C2" s="85"/>
      <c r="D2" s="85"/>
      <c r="E2" s="1"/>
      <c r="F2" s="1"/>
      <c r="G2" s="1"/>
      <c r="H2" s="1"/>
    </row>
    <row r="3" spans="1:8" ht="15.75">
      <c r="A3" s="6"/>
      <c r="B3" s="83" t="s">
        <v>36</v>
      </c>
      <c r="C3" s="83"/>
      <c r="D3" s="83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>
      <c r="A5" s="60"/>
      <c r="B5" s="67" t="s">
        <v>5</v>
      </c>
      <c r="C5" s="61"/>
      <c r="D5" s="60"/>
      <c r="E5" s="1"/>
      <c r="F5" s="1"/>
      <c r="G5" s="1"/>
      <c r="H5" s="1"/>
    </row>
    <row r="6" spans="1:8" s="1" customFormat="1">
      <c r="A6" s="56">
        <v>1</v>
      </c>
      <c r="B6" s="56" t="s">
        <v>69</v>
      </c>
      <c r="C6" s="56">
        <v>11417.19</v>
      </c>
      <c r="D6" s="57"/>
    </row>
    <row r="7" spans="1:8" s="1" customFormat="1">
      <c r="A7" s="56">
        <v>2</v>
      </c>
      <c r="B7" s="56" t="s">
        <v>70</v>
      </c>
      <c r="C7" s="56">
        <v>1674.96</v>
      </c>
      <c r="D7" s="68"/>
    </row>
    <row r="8" spans="1:8" s="5" customFormat="1">
      <c r="A8" s="65"/>
      <c r="B8" s="65" t="s">
        <v>67</v>
      </c>
      <c r="C8" s="69">
        <f>SUM(C6:C7)</f>
        <v>13092.150000000001</v>
      </c>
      <c r="D8" s="69">
        <v>13092.15</v>
      </c>
    </row>
    <row r="9" spans="1:8">
      <c r="A9" s="62"/>
      <c r="B9" s="57" t="s">
        <v>7</v>
      </c>
      <c r="C9" s="62"/>
      <c r="D9" s="70"/>
    </row>
    <row r="10" spans="1:8">
      <c r="A10" s="62">
        <v>1</v>
      </c>
      <c r="B10" s="56" t="s">
        <v>76</v>
      </c>
      <c r="C10" s="62">
        <v>52757.54</v>
      </c>
      <c r="D10" s="69">
        <f>D8+C10</f>
        <v>65849.69</v>
      </c>
    </row>
    <row r="11" spans="1:8" s="5" customFormat="1">
      <c r="A11" s="62"/>
      <c r="B11" s="57" t="s">
        <v>13</v>
      </c>
      <c r="C11" s="62"/>
      <c r="D11" s="69"/>
    </row>
    <row r="12" spans="1:8">
      <c r="A12" s="62">
        <v>1</v>
      </c>
      <c r="B12" s="56" t="s">
        <v>80</v>
      </c>
      <c r="C12" s="62">
        <v>1079.69</v>
      </c>
      <c r="D12" s="69">
        <f>D10+C12</f>
        <v>66929.38</v>
      </c>
    </row>
    <row r="13" spans="1:8">
      <c r="A13" s="65"/>
      <c r="B13" s="57"/>
      <c r="C13" s="65"/>
      <c r="D13" s="69"/>
    </row>
    <row r="14" spans="1:8">
      <c r="A14" s="65"/>
      <c r="B14" s="57"/>
      <c r="C14" s="65"/>
      <c r="D14" s="65"/>
    </row>
    <row r="15" spans="1:8">
      <c r="A15" s="62"/>
      <c r="B15" s="56"/>
      <c r="C15" s="62"/>
      <c r="D15" s="62"/>
    </row>
    <row r="16" spans="1:8">
      <c r="A16" s="62"/>
      <c r="B16" s="57"/>
      <c r="C16" s="65"/>
      <c r="D16" s="65"/>
    </row>
    <row r="17" spans="1:4">
      <c r="A17" s="62"/>
      <c r="B17" s="57"/>
      <c r="C17" s="62"/>
      <c r="D17" s="62"/>
    </row>
    <row r="18" spans="1:4">
      <c r="A18" s="62"/>
      <c r="B18" s="56"/>
      <c r="C18" s="62"/>
      <c r="D18" s="62"/>
    </row>
    <row r="19" spans="1:4">
      <c r="A19" s="62"/>
      <c r="B19" s="57"/>
      <c r="C19" s="65"/>
      <c r="D19" s="65"/>
    </row>
    <row r="20" spans="1:4">
      <c r="A20" s="62"/>
      <c r="B20" s="57"/>
      <c r="C20" s="65"/>
      <c r="D20" s="65"/>
    </row>
    <row r="21" spans="1:4">
      <c r="A21" s="62"/>
      <c r="B21" s="56"/>
      <c r="C21" s="62"/>
      <c r="D21" s="62"/>
    </row>
    <row r="22" spans="1:4">
      <c r="A22" s="62"/>
      <c r="B22" s="56"/>
      <c r="C22" s="62"/>
      <c r="D22" s="62"/>
    </row>
    <row r="23" spans="1:4">
      <c r="A23" s="62"/>
      <c r="B23" s="57"/>
      <c r="C23" s="65"/>
      <c r="D23" s="65"/>
    </row>
    <row r="24" spans="1:4">
      <c r="A24" s="62"/>
      <c r="B24" s="63"/>
      <c r="C24" s="62"/>
      <c r="D24" s="62"/>
    </row>
    <row r="25" spans="1:4">
      <c r="A25" s="62"/>
      <c r="B25" s="64"/>
      <c r="C25" s="62"/>
      <c r="D25" s="62"/>
    </row>
    <row r="26" spans="1:4">
      <c r="A26" s="62"/>
      <c r="B26" s="63"/>
      <c r="C26" s="65"/>
      <c r="D26" s="65"/>
    </row>
    <row r="27" spans="1:4">
      <c r="A27" s="62"/>
      <c r="B27" s="63"/>
      <c r="C27" s="62"/>
      <c r="D27" s="62"/>
    </row>
    <row r="28" spans="1:4">
      <c r="A28" s="62"/>
      <c r="B28" s="64"/>
      <c r="C28" s="62"/>
      <c r="D28" s="62"/>
    </row>
    <row r="29" spans="1:4">
      <c r="A29" s="62"/>
      <c r="B29" s="63"/>
      <c r="C29" s="65"/>
      <c r="D29" s="65"/>
    </row>
    <row r="30" spans="1:4">
      <c r="A30" s="62"/>
      <c r="B30" s="63"/>
      <c r="C30" s="62"/>
      <c r="D30" s="62"/>
    </row>
    <row r="31" spans="1:4">
      <c r="A31" s="62"/>
      <c r="B31" s="64"/>
      <c r="C31" s="62"/>
      <c r="D31" s="65"/>
    </row>
    <row r="32" spans="1:4">
      <c r="A32" s="62"/>
      <c r="B32" s="63"/>
      <c r="C32" s="65"/>
      <c r="D32" s="65"/>
    </row>
    <row r="33" spans="1:4">
      <c r="A33" s="62"/>
      <c r="B33" s="64"/>
      <c r="C33" s="62"/>
      <c r="D33" s="62"/>
    </row>
    <row r="34" spans="1:4">
      <c r="A34" s="62"/>
      <c r="B34" s="63"/>
      <c r="C34" s="65"/>
      <c r="D34" s="65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  <row r="38" spans="1:4">
      <c r="A38" s="59"/>
      <c r="B38" s="59"/>
      <c r="C38" s="59"/>
      <c r="D38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view="pageBreakPreview" zoomScale="60" zoomScaleNormal="65" workbookViewId="0">
      <selection activeCell="L16" sqref="L16:L17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5.75">
      <c r="A2" s="2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>
      <c r="A4" s="35" t="s">
        <v>28</v>
      </c>
      <c r="B4" s="29">
        <f>B5+B6+B7+B8</f>
        <v>10733.4</v>
      </c>
      <c r="C4" s="46">
        <f t="shared" ref="C4:M4" si="0">C5+C6+C7+C8</f>
        <v>10745.86</v>
      </c>
      <c r="D4" s="29">
        <f t="shared" si="0"/>
        <v>10118.15</v>
      </c>
      <c r="E4" s="29">
        <f t="shared" si="0"/>
        <v>9768.9599999999991</v>
      </c>
      <c r="F4" s="29">
        <f t="shared" si="0"/>
        <v>9619.5</v>
      </c>
      <c r="G4" s="29">
        <f t="shared" si="0"/>
        <v>9619.5</v>
      </c>
      <c r="H4" s="29">
        <f t="shared" si="0"/>
        <v>9619.5</v>
      </c>
      <c r="I4" s="29">
        <f t="shared" si="0"/>
        <v>9619.5</v>
      </c>
      <c r="J4" s="29">
        <f t="shared" si="0"/>
        <v>9619.5</v>
      </c>
      <c r="K4" s="29">
        <f t="shared" si="0"/>
        <v>9619.5</v>
      </c>
      <c r="L4" s="29">
        <f t="shared" si="0"/>
        <v>9619.5</v>
      </c>
      <c r="M4" s="29">
        <f t="shared" si="0"/>
        <v>12368.5</v>
      </c>
      <c r="N4" s="29">
        <f t="shared" ref="N4:N25" si="1">SUM(B4:M4)</f>
        <v>121071.37</v>
      </c>
    </row>
    <row r="5" spans="1:14" ht="39" customHeight="1">
      <c r="A5" s="35" t="s">
        <v>17</v>
      </c>
      <c r="B5" s="30">
        <v>6614.4</v>
      </c>
      <c r="C5" s="30">
        <v>6614.4</v>
      </c>
      <c r="D5" s="30">
        <v>6614.4</v>
      </c>
      <c r="E5" s="30">
        <v>6614.4</v>
      </c>
      <c r="F5" s="30">
        <v>6614.4</v>
      </c>
      <c r="G5" s="30">
        <v>6614.4</v>
      </c>
      <c r="H5" s="30">
        <v>6614.4</v>
      </c>
      <c r="I5" s="30">
        <v>6614.4</v>
      </c>
      <c r="J5" s="30">
        <v>6614.4</v>
      </c>
      <c r="K5" s="30">
        <v>6614.4</v>
      </c>
      <c r="L5" s="30">
        <v>6614.4</v>
      </c>
      <c r="M5" s="30">
        <v>6614.4</v>
      </c>
      <c r="N5" s="30">
        <f t="shared" si="1"/>
        <v>79372.799999999988</v>
      </c>
    </row>
    <row r="6" spans="1:14" ht="60" customHeight="1">
      <c r="A6" s="35" t="s">
        <v>39</v>
      </c>
      <c r="B6" s="30">
        <v>210.02</v>
      </c>
      <c r="C6" s="30">
        <v>159.08000000000001</v>
      </c>
      <c r="D6" s="30">
        <v>135.69999999999999</v>
      </c>
      <c r="E6" s="30">
        <v>149.46</v>
      </c>
      <c r="F6" s="30"/>
      <c r="G6" s="30"/>
      <c r="H6" s="30"/>
      <c r="I6" s="30"/>
      <c r="J6" s="30"/>
      <c r="K6" s="30"/>
      <c r="L6" s="30"/>
      <c r="M6" s="30"/>
      <c r="N6" s="30">
        <f t="shared" si="1"/>
        <v>654.26</v>
      </c>
    </row>
    <row r="7" spans="1:14" ht="44.25" customHeight="1">
      <c r="A7" s="35" t="s">
        <v>40</v>
      </c>
      <c r="B7" s="30">
        <v>3005.1</v>
      </c>
      <c r="C7" s="30">
        <v>3005.1</v>
      </c>
      <c r="D7" s="30">
        <v>3005.1</v>
      </c>
      <c r="E7" s="30">
        <v>3005.1</v>
      </c>
      <c r="F7" s="30">
        <v>3005.1</v>
      </c>
      <c r="G7" s="30">
        <v>3005.1</v>
      </c>
      <c r="H7" s="30">
        <v>3005.1</v>
      </c>
      <c r="I7" s="30">
        <v>3005.1</v>
      </c>
      <c r="J7" s="30">
        <v>3005.1</v>
      </c>
      <c r="K7" s="30">
        <v>3005.1</v>
      </c>
      <c r="L7" s="30">
        <v>3005.1</v>
      </c>
      <c r="M7" s="30">
        <v>3005.1</v>
      </c>
      <c r="N7" s="30">
        <f>SUM(B7:M7)</f>
        <v>36061.19999999999</v>
      </c>
    </row>
    <row r="8" spans="1:14" ht="44.25" customHeight="1">
      <c r="A8" s="35" t="s">
        <v>32</v>
      </c>
      <c r="B8" s="30">
        <v>903.88</v>
      </c>
      <c r="C8" s="30">
        <v>967.28</v>
      </c>
      <c r="D8" s="30">
        <v>362.95</v>
      </c>
      <c r="E8" s="30"/>
      <c r="F8" s="30"/>
      <c r="G8" s="30"/>
      <c r="H8" s="30"/>
      <c r="I8" s="30"/>
      <c r="J8" s="30"/>
      <c r="K8" s="30"/>
      <c r="L8" s="30"/>
      <c r="M8" s="30">
        <v>2749</v>
      </c>
      <c r="N8" s="30">
        <f>SUM(B8:M8)</f>
        <v>4983.1099999999997</v>
      </c>
    </row>
    <row r="9" spans="1:14" ht="36" customHeight="1">
      <c r="A9" s="36" t="s">
        <v>18</v>
      </c>
      <c r="B9" s="29">
        <f>B10+B11+B12+B13+B14</f>
        <v>2154.56</v>
      </c>
      <c r="C9" s="29">
        <f t="shared" ref="C9:M9" si="2">C10+C11+C12+C13+C14</f>
        <v>5965.74</v>
      </c>
      <c r="D9" s="29">
        <f t="shared" si="2"/>
        <v>6137.75</v>
      </c>
      <c r="E9" s="29">
        <f t="shared" si="2"/>
        <v>1729.88</v>
      </c>
      <c r="F9" s="29">
        <f t="shared" si="2"/>
        <v>694.02</v>
      </c>
      <c r="G9" s="29">
        <f t="shared" si="2"/>
        <v>0</v>
      </c>
      <c r="H9" s="29">
        <f t="shared" si="2"/>
        <v>694.02</v>
      </c>
      <c r="I9" s="29">
        <f t="shared" si="2"/>
        <v>0</v>
      </c>
      <c r="J9" s="29">
        <f t="shared" si="2"/>
        <v>604.74</v>
      </c>
      <c r="K9" s="29">
        <f t="shared" si="2"/>
        <v>10338.030000000001</v>
      </c>
      <c r="L9" s="29">
        <f t="shared" si="2"/>
        <v>954.72</v>
      </c>
      <c r="M9" s="29">
        <f t="shared" si="2"/>
        <v>0</v>
      </c>
      <c r="N9" s="29">
        <f t="shared" si="1"/>
        <v>29273.460000000006</v>
      </c>
    </row>
    <row r="10" spans="1:14" ht="40.5" customHeight="1">
      <c r="A10" s="35" t="s">
        <v>19</v>
      </c>
      <c r="B10" s="30"/>
      <c r="C10" s="30"/>
      <c r="D10" s="30"/>
      <c r="E10" s="30"/>
      <c r="F10" s="30"/>
      <c r="G10" s="30"/>
      <c r="H10" s="30"/>
      <c r="I10" s="30"/>
      <c r="J10" s="30">
        <v>86.81</v>
      </c>
      <c r="K10" s="30">
        <v>432.63</v>
      </c>
      <c r="L10" s="30">
        <v>260.7</v>
      </c>
      <c r="M10" s="30"/>
      <c r="N10" s="29">
        <f t="shared" si="1"/>
        <v>780.1400000000001</v>
      </c>
    </row>
    <row r="11" spans="1:14" ht="45.75" customHeight="1">
      <c r="A11" s="35" t="s">
        <v>20</v>
      </c>
      <c r="B11" s="31">
        <v>2048.2399999999998</v>
      </c>
      <c r="C11" s="30">
        <v>3200</v>
      </c>
      <c r="D11" s="30">
        <v>1113.8399999999999</v>
      </c>
      <c r="E11" s="30"/>
      <c r="F11" s="30"/>
      <c r="G11" s="30"/>
      <c r="H11" s="30"/>
      <c r="I11" s="30"/>
      <c r="J11" s="30"/>
      <c r="K11" s="30">
        <v>7481.5</v>
      </c>
      <c r="L11" s="30"/>
      <c r="M11" s="30"/>
      <c r="N11" s="29">
        <f t="shared" si="1"/>
        <v>13843.58</v>
      </c>
    </row>
    <row r="12" spans="1:14" ht="45.75" customHeight="1">
      <c r="A12" s="45" t="s">
        <v>30</v>
      </c>
      <c r="B12" s="31">
        <v>106.32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29">
        <f t="shared" si="1"/>
        <v>106.32</v>
      </c>
    </row>
    <row r="13" spans="1:14" ht="45.75" customHeight="1">
      <c r="A13" s="45" t="s">
        <v>38</v>
      </c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>
        <f t="shared" si="1"/>
        <v>0</v>
      </c>
    </row>
    <row r="14" spans="1:14" ht="21.75" customHeight="1">
      <c r="A14" s="35" t="s">
        <v>21</v>
      </c>
      <c r="B14" s="30"/>
      <c r="C14" s="30">
        <v>2765.74</v>
      </c>
      <c r="D14" s="30">
        <v>5023.91</v>
      </c>
      <c r="E14" s="30">
        <v>1729.88</v>
      </c>
      <c r="F14" s="30">
        <v>694.02</v>
      </c>
      <c r="G14" s="30"/>
      <c r="H14" s="30">
        <v>694.02</v>
      </c>
      <c r="I14" s="30"/>
      <c r="J14" s="30">
        <v>517.92999999999995</v>
      </c>
      <c r="K14" s="30">
        <v>2423.9</v>
      </c>
      <c r="L14" s="30">
        <v>694.02</v>
      </c>
      <c r="M14" s="30"/>
      <c r="N14" s="30">
        <f t="shared" si="1"/>
        <v>14543.42</v>
      </c>
    </row>
    <row r="15" spans="1:14" ht="23.25" customHeight="1">
      <c r="A15" s="36" t="s">
        <v>22</v>
      </c>
      <c r="B15" s="29">
        <f>B16+B17+B18</f>
        <v>77418</v>
      </c>
      <c r="C15" s="29">
        <f t="shared" ref="C15:M15" si="3">C16+C17+C18</f>
        <v>13092.15</v>
      </c>
      <c r="D15" s="29">
        <f t="shared" si="3"/>
        <v>0</v>
      </c>
      <c r="E15" s="29">
        <f t="shared" si="3"/>
        <v>56557.54</v>
      </c>
      <c r="F15" s="29">
        <f t="shared" si="3"/>
        <v>11981.6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/>
      <c r="K15" s="29">
        <f t="shared" si="3"/>
        <v>1079.69</v>
      </c>
      <c r="L15" s="29">
        <f t="shared" si="3"/>
        <v>0</v>
      </c>
      <c r="M15" s="29">
        <f t="shared" si="3"/>
        <v>0</v>
      </c>
      <c r="N15" s="29">
        <f t="shared" si="1"/>
        <v>160128.98000000001</v>
      </c>
    </row>
    <row r="16" spans="1:14" ht="42" customHeight="1">
      <c r="A16" s="35" t="s">
        <v>23</v>
      </c>
      <c r="B16" s="30"/>
      <c r="C16" s="30">
        <v>13092.15</v>
      </c>
      <c r="D16" s="30"/>
      <c r="E16" s="30">
        <v>52757.54</v>
      </c>
      <c r="F16" s="30"/>
      <c r="G16" s="30"/>
      <c r="H16" s="30"/>
      <c r="I16" s="30"/>
      <c r="J16" s="30"/>
      <c r="K16" s="30">
        <v>1079.69</v>
      </c>
      <c r="L16" s="30"/>
      <c r="M16" s="30"/>
      <c r="N16" s="30">
        <f t="shared" si="1"/>
        <v>66929.38</v>
      </c>
    </row>
    <row r="17" spans="1:14" ht="40.5" customHeight="1">
      <c r="A17" s="35" t="s">
        <v>24</v>
      </c>
      <c r="B17" s="30">
        <v>77418</v>
      </c>
      <c r="C17" s="30"/>
      <c r="D17" s="30"/>
      <c r="E17" s="30">
        <v>3800</v>
      </c>
      <c r="F17" s="30">
        <v>11981.6</v>
      </c>
      <c r="G17" s="30"/>
      <c r="H17" s="30"/>
      <c r="I17" s="30"/>
      <c r="J17" s="30"/>
      <c r="K17" s="30"/>
      <c r="L17" s="30"/>
      <c r="M17" s="30"/>
      <c r="N17" s="30">
        <f t="shared" si="1"/>
        <v>93199.6</v>
      </c>
    </row>
    <row r="18" spans="1:14" ht="40.5" customHeight="1">
      <c r="A18" s="45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>
      <c r="A19" s="54" t="s">
        <v>51</v>
      </c>
      <c r="B19" s="30"/>
      <c r="C19" s="30"/>
      <c r="D19" s="30"/>
      <c r="E19" s="30"/>
      <c r="F19" s="30"/>
      <c r="G19" s="30">
        <v>250.8</v>
      </c>
      <c r="H19" s="30">
        <v>572.70000000000005</v>
      </c>
      <c r="I19" s="30"/>
      <c r="J19" s="30"/>
      <c r="K19" s="30"/>
      <c r="L19" s="30"/>
      <c r="M19" s="30"/>
      <c r="N19" s="30">
        <f t="shared" si="1"/>
        <v>823.5</v>
      </c>
    </row>
    <row r="20" spans="1:14" ht="40.5" customHeight="1">
      <c r="A20" s="36" t="s">
        <v>54</v>
      </c>
      <c r="B20" s="29">
        <f>B21+B22+B23</f>
        <v>298.39999999999998</v>
      </c>
      <c r="C20" s="29">
        <f t="shared" ref="C20:M20" si="4">C21+C22+C23</f>
        <v>1345.35</v>
      </c>
      <c r="D20" s="29">
        <f t="shared" si="4"/>
        <v>4543.7</v>
      </c>
      <c r="E20" s="29">
        <f t="shared" si="4"/>
        <v>-390.35</v>
      </c>
      <c r="F20" s="29">
        <f t="shared" si="4"/>
        <v>1863.55</v>
      </c>
      <c r="G20" s="29">
        <f t="shared" si="4"/>
        <v>740.08999999999992</v>
      </c>
      <c r="H20" s="29">
        <f t="shared" si="4"/>
        <v>2151.9899999999998</v>
      </c>
      <c r="I20" s="29">
        <f t="shared" si="4"/>
        <v>-1832.71</v>
      </c>
      <c r="J20" s="29">
        <f t="shared" si="4"/>
        <v>2932.39</v>
      </c>
      <c r="K20" s="29">
        <f t="shared" si="4"/>
        <v>1253.69</v>
      </c>
      <c r="L20" s="29">
        <f t="shared" si="4"/>
        <v>270.48999999999995</v>
      </c>
      <c r="M20" s="29">
        <f t="shared" si="4"/>
        <v>1345.79</v>
      </c>
      <c r="N20" s="29">
        <f t="shared" ref="N20:N24" si="5">SUM(B20:M20)</f>
        <v>14522.380000000001</v>
      </c>
    </row>
    <row r="21" spans="1:14" ht="40.5" customHeight="1">
      <c r="A21" s="35" t="s">
        <v>55</v>
      </c>
      <c r="B21" s="30">
        <v>-86.92</v>
      </c>
      <c r="C21" s="30">
        <v>515</v>
      </c>
      <c r="D21" s="30">
        <v>2492.4299999999998</v>
      </c>
      <c r="E21" s="30">
        <v>-486.75</v>
      </c>
      <c r="F21" s="30">
        <v>-304.22000000000003</v>
      </c>
      <c r="G21" s="30">
        <v>217.3</v>
      </c>
      <c r="H21" s="30">
        <v>98</v>
      </c>
      <c r="I21" s="30">
        <v>416.5</v>
      </c>
      <c r="J21" s="30"/>
      <c r="K21" s="30">
        <v>416.5</v>
      </c>
      <c r="L21" s="30">
        <v>220.5</v>
      </c>
      <c r="M21" s="30">
        <v>-245</v>
      </c>
      <c r="N21" s="30">
        <f t="shared" si="5"/>
        <v>3253.34</v>
      </c>
    </row>
    <row r="22" spans="1:14" ht="40.5" customHeight="1">
      <c r="A22" s="35" t="s">
        <v>56</v>
      </c>
      <c r="B22" s="30">
        <v>522.79</v>
      </c>
      <c r="C22" s="30">
        <v>522.79</v>
      </c>
      <c r="D22" s="30">
        <v>522.79</v>
      </c>
      <c r="E22" s="30">
        <v>522.79</v>
      </c>
      <c r="F22" s="30">
        <v>522.79</v>
      </c>
      <c r="G22" s="30">
        <v>522.79</v>
      </c>
      <c r="H22" s="30">
        <v>522.79</v>
      </c>
      <c r="I22" s="30">
        <v>522.79</v>
      </c>
      <c r="J22" s="30">
        <v>522.79</v>
      </c>
      <c r="K22" s="30">
        <v>522.79</v>
      </c>
      <c r="L22" s="30">
        <v>522.79</v>
      </c>
      <c r="M22" s="30">
        <v>522.79</v>
      </c>
      <c r="N22" s="30">
        <f t="shared" si="5"/>
        <v>6273.48</v>
      </c>
    </row>
    <row r="23" spans="1:14" ht="40.5" customHeight="1">
      <c r="A23" s="45" t="s">
        <v>57</v>
      </c>
      <c r="B23" s="30">
        <v>-137.47</v>
      </c>
      <c r="C23" s="30">
        <v>307.56</v>
      </c>
      <c r="D23" s="30">
        <v>1528.48</v>
      </c>
      <c r="E23" s="30">
        <v>-426.39</v>
      </c>
      <c r="F23" s="30">
        <v>1644.98</v>
      </c>
      <c r="G23" s="30"/>
      <c r="H23" s="30">
        <v>1531.2</v>
      </c>
      <c r="I23" s="30">
        <v>-2772</v>
      </c>
      <c r="J23" s="30">
        <v>2409.6</v>
      </c>
      <c r="K23" s="30">
        <v>314.39999999999998</v>
      </c>
      <c r="L23" s="30">
        <v>-472.8</v>
      </c>
      <c r="M23" s="30">
        <v>1068</v>
      </c>
      <c r="N23" s="30">
        <f t="shared" si="5"/>
        <v>4995.5599999999995</v>
      </c>
    </row>
    <row r="24" spans="1:14" ht="40.5" customHeight="1">
      <c r="A24" s="54" t="s">
        <v>58</v>
      </c>
      <c r="B24" s="29">
        <v>2786.83</v>
      </c>
      <c r="C24" s="29">
        <v>2786.83</v>
      </c>
      <c r="D24" s="29">
        <v>2786.83</v>
      </c>
      <c r="E24" s="29">
        <v>2786.83</v>
      </c>
      <c r="F24" s="29">
        <v>2786.83</v>
      </c>
      <c r="G24" s="29">
        <v>2786.83</v>
      </c>
      <c r="H24" s="29"/>
      <c r="I24" s="29"/>
      <c r="J24" s="29"/>
      <c r="K24" s="29"/>
      <c r="L24" s="29"/>
      <c r="M24" s="29"/>
      <c r="N24" s="29">
        <f t="shared" si="5"/>
        <v>16720.98</v>
      </c>
    </row>
    <row r="25" spans="1:14" ht="39.75" customHeight="1">
      <c r="A25" s="36" t="s">
        <v>59</v>
      </c>
      <c r="B25" s="29">
        <v>5326.5</v>
      </c>
      <c r="C25" s="29">
        <v>5501.46</v>
      </c>
      <c r="D25" s="29">
        <v>5501.46</v>
      </c>
      <c r="E25" s="29">
        <v>5501.4</v>
      </c>
      <c r="F25" s="29">
        <v>5501.46</v>
      </c>
      <c r="G25" s="29">
        <v>5501.46</v>
      </c>
      <c r="H25" s="29">
        <v>5501.46</v>
      </c>
      <c r="I25" s="29">
        <v>5501.46</v>
      </c>
      <c r="J25" s="29">
        <v>5501.4</v>
      </c>
      <c r="K25" s="29">
        <v>5501.4</v>
      </c>
      <c r="L25" s="29">
        <v>5501.4</v>
      </c>
      <c r="M25" s="29">
        <v>5501.4</v>
      </c>
      <c r="N25" s="29">
        <f t="shared" si="1"/>
        <v>65842.259999999995</v>
      </c>
    </row>
    <row r="26" spans="1:14" ht="22.5" customHeight="1">
      <c r="A26" s="36" t="s">
        <v>25</v>
      </c>
      <c r="B26" s="29">
        <f t="shared" ref="B26:M26" si="6">B4+B9+B15+B25+B19+B20+B24</f>
        <v>98717.689999999988</v>
      </c>
      <c r="C26" s="29">
        <f t="shared" si="6"/>
        <v>39437.39</v>
      </c>
      <c r="D26" s="46">
        <f t="shared" si="6"/>
        <v>29087.89</v>
      </c>
      <c r="E26" s="29">
        <f t="shared" si="6"/>
        <v>75954.259999999995</v>
      </c>
      <c r="F26" s="29">
        <f t="shared" si="6"/>
        <v>32446.959999999999</v>
      </c>
      <c r="G26" s="29">
        <f t="shared" si="6"/>
        <v>18898.68</v>
      </c>
      <c r="H26" s="29">
        <f t="shared" si="6"/>
        <v>18539.669999999998</v>
      </c>
      <c r="I26" s="29">
        <f t="shared" si="6"/>
        <v>13288.25</v>
      </c>
      <c r="J26" s="29">
        <f t="shared" si="6"/>
        <v>18658.03</v>
      </c>
      <c r="K26" s="29">
        <f t="shared" si="6"/>
        <v>27792.309999999994</v>
      </c>
      <c r="L26" s="29">
        <f t="shared" si="6"/>
        <v>16346.109999999999</v>
      </c>
      <c r="M26" s="29">
        <f t="shared" si="6"/>
        <v>19215.690000000002</v>
      </c>
      <c r="N26" s="29">
        <f>N4+N9+N15+N25+N19+N20+N24</f>
        <v>408382.93000000005</v>
      </c>
    </row>
    <row r="27" spans="1:14" ht="15.75">
      <c r="A27" s="87" t="s">
        <v>60</v>
      </c>
      <c r="B27" s="87"/>
      <c r="C27" s="87"/>
      <c r="D27" s="37"/>
      <c r="E27" s="37"/>
      <c r="F27" s="37"/>
      <c r="G27" s="48"/>
      <c r="H27" s="37"/>
      <c r="I27" s="37"/>
      <c r="J27" s="37"/>
      <c r="K27" s="37"/>
      <c r="L27" s="88" t="s">
        <v>29</v>
      </c>
      <c r="M27" s="88"/>
      <c r="N27" s="88"/>
    </row>
    <row r="28" spans="1:14" ht="15.75">
      <c r="A28" s="3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75">
      <c r="A29" s="87" t="s">
        <v>27</v>
      </c>
      <c r="B29" s="87"/>
      <c r="C29" s="87"/>
      <c r="D29" s="37"/>
      <c r="E29" s="37"/>
      <c r="F29" s="37"/>
      <c r="G29" s="37"/>
      <c r="H29" s="37"/>
      <c r="I29" s="37"/>
      <c r="J29" s="37"/>
      <c r="K29" s="37"/>
      <c r="L29" s="88" t="s">
        <v>33</v>
      </c>
      <c r="M29" s="88"/>
      <c r="N29" s="88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C2" sqref="C2"/>
    </sheetView>
  </sheetViews>
  <sheetFormatPr defaultRowHeight="1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>
      <c r="B1" s="55" t="s">
        <v>52</v>
      </c>
      <c r="C1" s="55"/>
      <c r="D1" s="55"/>
      <c r="E1" s="55"/>
      <c r="F1" s="5"/>
      <c r="G1" s="5"/>
    </row>
    <row r="2" spans="1:7" ht="15.75">
      <c r="B2" s="55"/>
      <c r="C2" s="55" t="s">
        <v>53</v>
      </c>
      <c r="D2" s="55"/>
      <c r="E2" s="55"/>
      <c r="F2" s="5"/>
      <c r="G2" s="5"/>
    </row>
    <row r="3" spans="1:7" ht="15.75">
      <c r="B3" s="55" t="s">
        <v>41</v>
      </c>
      <c r="C3" s="55"/>
      <c r="D3" s="55"/>
      <c r="E3" s="55"/>
      <c r="F3" s="5"/>
      <c r="G3" s="5"/>
    </row>
    <row r="4" spans="1:7">
      <c r="A4" s="49" t="s">
        <v>42</v>
      </c>
      <c r="B4" s="49" t="s">
        <v>42</v>
      </c>
      <c r="C4" s="49"/>
      <c r="D4" s="49" t="s">
        <v>43</v>
      </c>
      <c r="E4" s="49" t="s">
        <v>44</v>
      </c>
    </row>
    <row r="5" spans="1:7">
      <c r="A5" s="50" t="s">
        <v>45</v>
      </c>
      <c r="B5" s="50" t="s">
        <v>46</v>
      </c>
      <c r="C5" s="50" t="s">
        <v>47</v>
      </c>
      <c r="D5" s="50" t="s">
        <v>48</v>
      </c>
      <c r="E5" s="50" t="s">
        <v>49</v>
      </c>
    </row>
    <row r="6" spans="1:7">
      <c r="A6" s="40"/>
      <c r="B6" s="40"/>
      <c r="C6" s="51"/>
      <c r="D6" s="52"/>
      <c r="E6" s="40"/>
    </row>
    <row r="7" spans="1:7">
      <c r="A7" s="40"/>
      <c r="B7" s="40"/>
      <c r="C7" s="51"/>
      <c r="D7" s="52"/>
      <c r="E7" s="53"/>
    </row>
    <row r="8" spans="1:7">
      <c r="A8" s="40"/>
      <c r="B8" s="40"/>
      <c r="C8" s="51"/>
      <c r="D8" s="52"/>
      <c r="E8" s="40"/>
    </row>
    <row r="9" spans="1:7">
      <c r="A9" s="40"/>
      <c r="B9" s="40"/>
      <c r="C9" s="51"/>
      <c r="D9" s="52"/>
      <c r="E9" s="40"/>
    </row>
    <row r="10" spans="1:7">
      <c r="A10" s="40"/>
      <c r="B10" s="40"/>
      <c r="C10" s="51"/>
      <c r="D10" s="52"/>
      <c r="E10" s="40"/>
    </row>
    <row r="11" spans="1:7">
      <c r="A11" s="40"/>
      <c r="B11" s="40"/>
      <c r="C11" s="51"/>
      <c r="D11" s="52"/>
      <c r="E11" s="40"/>
    </row>
    <row r="12" spans="1:7">
      <c r="A12" s="40"/>
      <c r="B12" s="40"/>
      <c r="C12" s="51"/>
      <c r="D12" s="52"/>
      <c r="E12" s="40"/>
    </row>
    <row r="13" spans="1:7">
      <c r="A13" s="40"/>
      <c r="B13" s="40"/>
      <c r="C13" s="51"/>
      <c r="D13" s="52"/>
      <c r="E13" s="40"/>
    </row>
    <row r="14" spans="1:7">
      <c r="A14" s="40"/>
      <c r="B14" s="40"/>
      <c r="C14" s="51"/>
      <c r="D14" s="52"/>
      <c r="E14" s="40"/>
    </row>
    <row r="15" spans="1:7">
      <c r="A15" s="40"/>
      <c r="B15" s="40"/>
      <c r="C15" s="51"/>
      <c r="D15" s="52"/>
      <c r="E15" s="40"/>
    </row>
    <row r="16" spans="1:7">
      <c r="A16" s="40"/>
      <c r="B16" s="40"/>
      <c r="C16" s="51"/>
      <c r="D16" s="52"/>
      <c r="E16" s="40"/>
    </row>
    <row r="17" spans="1:5">
      <c r="A17" s="40"/>
      <c r="B17" s="40"/>
      <c r="C17" s="51"/>
      <c r="D17" s="52"/>
      <c r="E17" s="40"/>
    </row>
    <row r="18" spans="1:5">
      <c r="A18" s="40"/>
      <c r="B18" s="40"/>
      <c r="C18" s="51"/>
      <c r="D18" s="52"/>
      <c r="E18" s="40"/>
    </row>
    <row r="19" spans="1:5">
      <c r="A19" s="40"/>
      <c r="B19" s="40"/>
      <c r="C19" s="51"/>
      <c r="D19" s="40"/>
      <c r="E19" s="40"/>
    </row>
    <row r="20" spans="1:5">
      <c r="A20" s="40"/>
      <c r="B20" s="40"/>
      <c r="C20" s="51"/>
      <c r="D20" s="40"/>
      <c r="E20" s="40"/>
    </row>
    <row r="21" spans="1:5">
      <c r="A21" s="40"/>
      <c r="B21" s="40"/>
      <c r="C21" s="51"/>
      <c r="D21" s="40"/>
      <c r="E21" s="40"/>
    </row>
    <row r="22" spans="1:5">
      <c r="A22" s="40"/>
      <c r="B22" s="40"/>
      <c r="C22" s="51"/>
      <c r="D22" s="40"/>
      <c r="E22" s="40"/>
    </row>
    <row r="23" spans="1:5">
      <c r="A23" s="40"/>
      <c r="B23" s="40"/>
      <c r="C23" s="51"/>
      <c r="D23" s="40"/>
      <c r="E23" s="40"/>
    </row>
    <row r="24" spans="1:5">
      <c r="A24" s="40"/>
      <c r="B24" s="40"/>
      <c r="C24" s="51"/>
      <c r="D24" s="40"/>
      <c r="E24" s="40"/>
    </row>
    <row r="25" spans="1:5">
      <c r="A25" s="40"/>
      <c r="B25" s="40"/>
      <c r="C25" s="51"/>
      <c r="D25" s="40"/>
      <c r="E25" s="40"/>
    </row>
    <row r="26" spans="1:5">
      <c r="A26" s="40"/>
      <c r="B26" s="40"/>
      <c r="C26" s="51"/>
      <c r="D26" s="40"/>
      <c r="E26" s="40"/>
    </row>
    <row r="27" spans="1:5">
      <c r="A27" s="40"/>
      <c r="B27" s="40"/>
      <c r="C27" s="51"/>
      <c r="D27" s="40"/>
      <c r="E27" s="40"/>
    </row>
    <row r="28" spans="1:5">
      <c r="A28" s="40"/>
      <c r="B28" s="40"/>
      <c r="C28" s="51"/>
      <c r="D28" s="15"/>
      <c r="E28" s="15"/>
    </row>
    <row r="29" spans="1:5">
      <c r="A29" s="15"/>
      <c r="B29" s="15"/>
      <c r="C29" s="15"/>
      <c r="D29" s="15"/>
      <c r="E29" s="15"/>
    </row>
    <row r="30" spans="1:5">
      <c r="A30" s="15"/>
      <c r="B30" s="15"/>
      <c r="C30" s="15"/>
      <c r="D30" s="15"/>
      <c r="E30" s="15"/>
    </row>
    <row r="31" spans="1:5">
      <c r="A31" s="15"/>
      <c r="B31" s="15"/>
      <c r="C31" s="15"/>
      <c r="D31" s="15"/>
      <c r="E31" s="15"/>
    </row>
    <row r="32" spans="1:5">
      <c r="A32" s="15"/>
      <c r="B32" s="15"/>
      <c r="C32" s="15"/>
      <c r="D32" s="15"/>
      <c r="E32" s="15"/>
    </row>
    <row r="33" spans="1:5">
      <c r="A33" s="15"/>
      <c r="B33" s="15"/>
      <c r="C33" s="15"/>
      <c r="D33" s="15"/>
      <c r="E33" s="15"/>
    </row>
    <row r="34" spans="1:5">
      <c r="A34" s="15"/>
      <c r="B34" s="15"/>
      <c r="C34" s="15"/>
      <c r="D34" s="15"/>
      <c r="E34" s="15"/>
    </row>
    <row r="35" spans="1:5">
      <c r="A35" s="15"/>
      <c r="B35" s="15"/>
      <c r="C35" s="15"/>
      <c r="D35" s="15"/>
      <c r="E35" s="15"/>
    </row>
    <row r="36" spans="1:5">
      <c r="A36" s="15"/>
      <c r="B36" s="15"/>
      <c r="C36" s="15"/>
      <c r="D36" s="15"/>
      <c r="E36" s="15"/>
    </row>
    <row r="37" spans="1:5">
      <c r="A37" s="15"/>
      <c r="B37" s="15"/>
      <c r="C37" s="15"/>
      <c r="D37" s="15"/>
      <c r="E37" s="15"/>
    </row>
    <row r="38" spans="1:5">
      <c r="A38" s="15"/>
      <c r="B38" s="15"/>
      <c r="C38" s="15"/>
      <c r="D38" s="15"/>
      <c r="E38" s="15"/>
    </row>
    <row r="39" spans="1:5">
      <c r="A39" s="15"/>
      <c r="B39" s="15"/>
      <c r="C39" s="15"/>
      <c r="D39" s="15"/>
      <c r="E39" s="15"/>
    </row>
    <row r="40" spans="1:5">
      <c r="A40" s="15"/>
      <c r="B40" s="15"/>
      <c r="C40" s="15"/>
      <c r="D40" s="15"/>
      <c r="E40" s="15"/>
    </row>
    <row r="41" spans="1: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D9" sqref="D9"/>
    </sheetView>
  </sheetViews>
  <sheetFormatPr defaultRowHeight="1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>
      <c r="A1" s="1"/>
      <c r="B1" s="83" t="s">
        <v>61</v>
      </c>
      <c r="C1" s="83"/>
      <c r="D1" s="83"/>
    </row>
    <row r="2" spans="1:4" ht="15.75">
      <c r="A2" s="6"/>
      <c r="B2" s="85" t="s">
        <v>53</v>
      </c>
      <c r="C2" s="85"/>
      <c r="D2" s="85"/>
    </row>
    <row r="3" spans="1:4" ht="15.75">
      <c r="A3" s="6"/>
      <c r="B3" s="83" t="s">
        <v>50</v>
      </c>
      <c r="C3" s="83"/>
      <c r="D3" s="83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61"/>
      <c r="B5" s="57" t="s">
        <v>9</v>
      </c>
      <c r="C5" s="61"/>
      <c r="D5" s="61"/>
    </row>
    <row r="6" spans="1:4">
      <c r="A6" s="56">
        <v>1</v>
      </c>
      <c r="B6" s="56" t="s">
        <v>77</v>
      </c>
      <c r="C6" s="66">
        <v>250.8</v>
      </c>
      <c r="D6" s="57">
        <v>250.8</v>
      </c>
    </row>
    <row r="7" spans="1:4">
      <c r="A7" s="62"/>
      <c r="B7" s="65" t="s">
        <v>10</v>
      </c>
      <c r="C7" s="71"/>
      <c r="D7" s="65"/>
    </row>
    <row r="8" spans="1:4">
      <c r="A8" s="62">
        <v>1</v>
      </c>
      <c r="B8" s="56" t="s">
        <v>78</v>
      </c>
      <c r="C8" s="71">
        <v>572.70000000000005</v>
      </c>
      <c r="D8" s="72">
        <f>D6+C8</f>
        <v>823.5</v>
      </c>
    </row>
    <row r="9" spans="1:4">
      <c r="A9" s="73"/>
      <c r="B9" s="74"/>
      <c r="C9" s="65"/>
      <c r="D9" s="65"/>
    </row>
    <row r="10" spans="1:4">
      <c r="A10" s="75"/>
      <c r="B10" s="76"/>
      <c r="C10" s="77"/>
      <c r="D10" s="78"/>
    </row>
    <row r="11" spans="1:4">
      <c r="A11" s="62"/>
      <c r="B11" s="56"/>
      <c r="C11" s="62"/>
      <c r="D11" s="62"/>
    </row>
    <row r="12" spans="1:4">
      <c r="A12" s="62"/>
      <c r="B12" s="62"/>
      <c r="C12" s="62"/>
      <c r="D12" s="62"/>
    </row>
    <row r="13" spans="1:4">
      <c r="A13" s="62"/>
      <c r="B13" s="62"/>
      <c r="C13" s="62"/>
      <c r="D13" s="65"/>
    </row>
    <row r="14" spans="1:4">
      <c r="A14" s="62"/>
      <c r="B14" s="65"/>
      <c r="C14" s="65"/>
      <c r="D14" s="65"/>
    </row>
    <row r="15" spans="1:4">
      <c r="A15" s="62"/>
      <c r="B15" s="62"/>
      <c r="C15" s="62"/>
      <c r="D15" s="65"/>
    </row>
    <row r="16" spans="1:4">
      <c r="A16" s="62"/>
      <c r="B16" s="58"/>
      <c r="C16" s="62"/>
      <c r="D16" s="62"/>
    </row>
    <row r="17" spans="1:4">
      <c r="A17" s="62"/>
      <c r="B17" s="62"/>
      <c r="C17" s="62"/>
      <c r="D17" s="62"/>
    </row>
    <row r="18" spans="1:4">
      <c r="A18" s="62"/>
      <c r="B18" s="62"/>
      <c r="C18" s="62"/>
      <c r="D18" s="65"/>
    </row>
    <row r="19" spans="1:4">
      <c r="A19" s="62"/>
      <c r="B19" s="62"/>
      <c r="C19" s="62"/>
      <c r="D19" s="62"/>
    </row>
    <row r="20" spans="1:4">
      <c r="A20" s="62"/>
      <c r="B20" s="64"/>
      <c r="C20" s="62"/>
      <c r="D20" s="65"/>
    </row>
    <row r="21" spans="1:4">
      <c r="A21" s="62"/>
      <c r="B21" s="56"/>
      <c r="C21" s="62"/>
      <c r="D21" s="62"/>
    </row>
    <row r="22" spans="1:4">
      <c r="A22" s="62"/>
      <c r="B22" s="65"/>
      <c r="C22" s="65"/>
      <c r="D22" s="65"/>
    </row>
    <row r="23" spans="1:4">
      <c r="A23" s="62"/>
      <c r="B23" s="79"/>
      <c r="C23" s="62"/>
      <c r="D23" s="62"/>
    </row>
    <row r="24" spans="1:4">
      <c r="A24" s="62"/>
      <c r="B24" s="64"/>
      <c r="C24" s="62"/>
      <c r="D24" s="62"/>
    </row>
    <row r="25" spans="1:4">
      <c r="A25" s="62"/>
      <c r="B25" s="56"/>
      <c r="C25" s="62"/>
      <c r="D25" s="65"/>
    </row>
    <row r="26" spans="1:4">
      <c r="A26" s="62"/>
      <c r="B26" s="79"/>
      <c r="C26" s="65"/>
      <c r="D26" s="6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2016-01-25T07:26:22Z</cp:lastPrinted>
  <dcterms:created xsi:type="dcterms:W3CDTF">2011-07-25T05:21:17Z</dcterms:created>
  <dcterms:modified xsi:type="dcterms:W3CDTF">2020-01-31T04:32:43Z</dcterms:modified>
</cp:coreProperties>
</file>