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Советская\"/>
    </mc:Choice>
  </mc:AlternateContent>
  <xr:revisionPtr revIDLastSave="0" documentId="13_ncr:1_{03C3AD50-4DEE-4384-BDF6-DCA259A3BC6A}" xr6:coauthVersionLast="47" xr6:coauthVersionMax="47" xr10:uidLastSave="{00000000-0000-0000-0000-000000000000}"/>
  <bookViews>
    <workbookView xWindow="-120" yWindow="-120" windowWidth="29040" windowHeight="15840" tabRatio="745" activeTab="2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6" l="1"/>
  <c r="D18" i="2"/>
  <c r="C18" i="2"/>
  <c r="D39" i="1"/>
  <c r="C39" i="1"/>
  <c r="D12" i="6"/>
  <c r="D16" i="2"/>
  <c r="C16" i="2"/>
  <c r="D35" i="1"/>
  <c r="C35" i="1"/>
  <c r="D30" i="1"/>
  <c r="D10" i="6"/>
  <c r="D28" i="1"/>
  <c r="D6" i="9"/>
  <c r="D26" i="1"/>
  <c r="C8" i="6"/>
  <c r="D6" i="6"/>
  <c r="D8" i="6" s="1"/>
  <c r="C14" i="2"/>
  <c r="C12" i="2"/>
  <c r="C20" i="1"/>
  <c r="D8" i="2"/>
  <c r="D12" i="2" s="1"/>
  <c r="C8" i="2"/>
  <c r="C8" i="1"/>
  <c r="C14" i="1" s="1"/>
  <c r="D14" i="1" s="1"/>
  <c r="D20" i="1" s="1"/>
  <c r="D22" i="1" s="1"/>
  <c r="D24" i="1" s="1"/>
  <c r="D14" i="2" l="1"/>
  <c r="D9" i="5"/>
  <c r="E9" i="5" l="1"/>
  <c r="E4" i="5"/>
  <c r="M4" i="5"/>
  <c r="L4" i="5"/>
  <c r="K4" i="5"/>
  <c r="J4" i="5"/>
  <c r="I4" i="5"/>
  <c r="H4" i="5"/>
  <c r="G4" i="5"/>
  <c r="F4" i="5"/>
  <c r="D4" i="5"/>
  <c r="C4" i="5"/>
  <c r="B4" i="5"/>
  <c r="L9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8" i="5"/>
  <c r="N12" i="5"/>
  <c r="M14" i="5"/>
  <c r="L14" i="5"/>
  <c r="K14" i="5"/>
  <c r="J14" i="5"/>
  <c r="I14" i="5"/>
  <c r="H14" i="5"/>
  <c r="G14" i="5"/>
  <c r="F14" i="5"/>
  <c r="E14" i="5"/>
  <c r="D14" i="5"/>
  <c r="C14" i="5"/>
  <c r="M9" i="5"/>
  <c r="K9" i="5"/>
  <c r="J9" i="5"/>
  <c r="I9" i="5"/>
  <c r="H9" i="5"/>
  <c r="G9" i="5"/>
  <c r="F9" i="5"/>
  <c r="C9" i="5"/>
  <c r="B14" i="5"/>
  <c r="B9" i="5"/>
  <c r="D24" i="5" l="1"/>
  <c r="B24" i="5"/>
  <c r="M24" i="5"/>
  <c r="H24" i="5"/>
  <c r="L24" i="5"/>
  <c r="K24" i="5"/>
  <c r="J24" i="5"/>
  <c r="I24" i="5"/>
  <c r="G24" i="5"/>
  <c r="F24" i="5"/>
  <c r="E24" i="5"/>
  <c r="C24" i="5"/>
  <c r="N19" i="5"/>
  <c r="N9" i="5"/>
  <c r="N6" i="5"/>
  <c r="N23" i="5"/>
  <c r="N13" i="5"/>
  <c r="N5" i="5"/>
  <c r="N4" i="5" l="1"/>
  <c r="N11" i="5"/>
  <c r="N10" i="5"/>
  <c r="N15" i="5" l="1"/>
  <c r="N16" i="5"/>
  <c r="N14" i="5" l="1"/>
  <c r="N24" i="5" s="1"/>
</calcChain>
</file>

<file path=xl/sharedStrings.xml><?xml version="1.0" encoding="utf-8"?>
<sst xmlns="http://schemas.openxmlformats.org/spreadsheetml/2006/main" count="144" uniqueCount="89">
  <si>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</si>
  <si>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</si>
  <si>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</si>
  <si>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</si>
  <si>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</si>
  <si>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4.Текущий ремонт инженерного оборудования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</si>
  <si>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</si>
  <si>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</si>
  <si>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</si>
  <si>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</si>
  <si>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</si>
  <si>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</si>
  <si>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</si>
  <si>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</si>
  <si>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</si>
  <si>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</si>
  <si>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</si>
  <si>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</si>
  <si>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</si>
  <si>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</si>
  <si>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</si>
  <si>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</si>
  <si>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</si>
  <si>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</si>
  <si>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</si>
  <si>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</si>
  <si>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</si>
  <si>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</si>
  <si>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</si>
  <si>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</si>
  <si>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Советская 6</t>
  </si>
  <si>
    <t>Советская, 6</t>
  </si>
  <si>
    <t>-эл.оборудования</t>
  </si>
  <si>
    <t>-эл.оборудование</t>
  </si>
  <si>
    <t>Кузмичева Е.А.</t>
  </si>
  <si>
    <t xml:space="preserve">Техническое обслуживание конструктивных элементов </t>
  </si>
  <si>
    <t>Текущий ремонт конструктивных элементов</t>
  </si>
  <si>
    <t>Текущий ремонт инженерного оборудования</t>
  </si>
  <si>
    <t xml:space="preserve">  - санитарная уборка лестничных клеток</t>
  </si>
  <si>
    <t>уборка придомовой территории</t>
  </si>
  <si>
    <t>Очистка дорог</t>
  </si>
  <si>
    <t xml:space="preserve">  </t>
  </si>
  <si>
    <t>4.Дополнительные работы</t>
  </si>
  <si>
    <t>Дополнительные работы</t>
  </si>
  <si>
    <t>Советская ,6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</si>
  <si>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</si>
  <si>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</si>
  <si>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</si>
  <si>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</si>
  <si>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</si>
  <si>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</si>
  <si>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Дезинфекция</t>
  </si>
  <si>
    <t>Уборка снежных шапок и наледи с крыши</t>
  </si>
  <si>
    <t>Итого за январь</t>
  </si>
  <si>
    <t>Лицевой счет. Сводный расчет  2024г</t>
  </si>
  <si>
    <t>Лицевой счёт  2024г</t>
  </si>
  <si>
    <t>Устранение течи на стояке ГВС Квартира №24</t>
  </si>
  <si>
    <t>Отогрев канализационных труб на крыше</t>
  </si>
  <si>
    <t>Отогрев стояка ГВС Квартира №12</t>
  </si>
  <si>
    <t>Обход подвала на предмет утечек</t>
  </si>
  <si>
    <t>Отогрев канализационнхы труб куржака Квартира №24</t>
  </si>
  <si>
    <t>Замена кранфильтра Квартира №35</t>
  </si>
  <si>
    <t>Отогрев стояков отопления на чердаке</t>
  </si>
  <si>
    <t>Отогрев подъездного отопления подъезд №1</t>
  </si>
  <si>
    <t>Уборка сосулек и снежных шапок с крыши</t>
  </si>
  <si>
    <t>Лицевой счёт 2024г</t>
  </si>
  <si>
    <t>Устранение течи на отопительном приборе Квартира №13</t>
  </si>
  <si>
    <t>Ремонт трубы ХВС квартира №34</t>
  </si>
  <si>
    <t>Отогрев стояка отопления на чердаке подъезд №1</t>
  </si>
  <si>
    <t xml:space="preserve">Очистка канализационных труб от куржака на крыше </t>
  </si>
  <si>
    <t>Итого за февраль</t>
  </si>
  <si>
    <t>Очистка крыши от снежных шапок и сосулек</t>
  </si>
  <si>
    <t>Отключение подъездного отопления</t>
  </si>
  <si>
    <t>Уборка сосулек и льда с крыши</t>
  </si>
  <si>
    <t>Ремонт светильников, замена лампочки и схемы подъезд №3</t>
  </si>
  <si>
    <t>Работы ППР</t>
  </si>
  <si>
    <t>Обследование магазина Монетка на предмет течи</t>
  </si>
  <si>
    <t>Сбор негабаритного мусора</t>
  </si>
  <si>
    <t>Замена заглушек на стояке отопления квартира №26</t>
  </si>
  <si>
    <t>Замена лампочки в тамбуре подъезд №2</t>
  </si>
  <si>
    <t>Развоздушка стояков отопления квартир №1,5,6,9,10 на чердаке</t>
  </si>
  <si>
    <t xml:space="preserve">Демонтаж общедомового счетчика </t>
  </si>
  <si>
    <t>Запуск подъездного отопления</t>
  </si>
  <si>
    <t>Отогрев подъездного отопления подъезд №3</t>
  </si>
  <si>
    <t>Итого за ноябрь</t>
  </si>
  <si>
    <t>Установка общедомовго счетчика ХВС</t>
  </si>
  <si>
    <t>Устранение течи на стояке подъездного отопления подъезд №3</t>
  </si>
  <si>
    <t>Итого за декабрь</t>
  </si>
  <si>
    <t>Ремонт светильников, замена лампочки и схемы подъезд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</si>
</sst>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9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0" xfId="0" applyFont="1"/>
    <xf numFmtId="2" fontId="2" fillId="0" borderId="1" xfId="0" applyNumberFormat="1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9" fillId="0" borderId="1" xfId="0" applyFont="1" applyBorder="1" applyAlignment="1">
      <alignment horizontal="left"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opLeftCell="A16" workbookViewId="0">
      <selection activeCell="D40" sqref="D40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52" t="s">
        <v>55</v>
      </c>
      <c r="C1" s="52"/>
      <c r="D1" s="52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1" t="s">
        <v>4</v>
      </c>
      <c r="C3" s="51"/>
      <c r="D3" s="51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25</v>
      </c>
      <c r="E4" s="1"/>
      <c r="F4" s="1"/>
      <c r="G4" s="1"/>
      <c r="H4" s="1"/>
    </row>
    <row r="5" spans="1:8" x14ac:dyDescent="0.25">
      <c r="A5" s="30"/>
      <c r="B5" s="31" t="s">
        <v>2</v>
      </c>
      <c r="C5" s="30"/>
      <c r="D5" s="30"/>
      <c r="E5" s="1"/>
      <c r="F5" s="1"/>
    </row>
    <row r="6" spans="1:8" x14ac:dyDescent="0.25">
      <c r="A6" s="30">
        <v>1</v>
      </c>
      <c r="B6" s="30" t="s">
        <v>56</v>
      </c>
      <c r="C6" s="30">
        <v>839.7</v>
      </c>
      <c r="D6" s="31"/>
      <c r="E6" s="1"/>
      <c r="F6" s="1"/>
    </row>
    <row r="7" spans="1:8" x14ac:dyDescent="0.25">
      <c r="A7" s="30">
        <v>2</v>
      </c>
      <c r="B7" s="30" t="s">
        <v>57</v>
      </c>
      <c r="C7" s="30">
        <v>918</v>
      </c>
      <c r="D7" s="31"/>
      <c r="E7" s="1"/>
      <c r="F7" s="1"/>
    </row>
    <row r="8" spans="1:8" x14ac:dyDescent="0.25">
      <c r="A8" s="30">
        <v>3</v>
      </c>
      <c r="B8" s="30" t="s">
        <v>58</v>
      </c>
      <c r="C8" s="30">
        <f>516+918</f>
        <v>1434</v>
      </c>
      <c r="D8" s="31"/>
      <c r="E8" s="1"/>
      <c r="F8" s="1"/>
    </row>
    <row r="9" spans="1:8" x14ac:dyDescent="0.25">
      <c r="A9" s="30">
        <v>4</v>
      </c>
      <c r="B9" s="30" t="s">
        <v>59</v>
      </c>
      <c r="C9" s="30">
        <v>918</v>
      </c>
      <c r="D9" s="30"/>
      <c r="E9" s="1"/>
      <c r="F9" s="1"/>
    </row>
    <row r="10" spans="1:8" s="5" customFormat="1" ht="30" x14ac:dyDescent="0.25">
      <c r="A10" s="30">
        <v>5</v>
      </c>
      <c r="B10" s="30" t="s">
        <v>60</v>
      </c>
      <c r="C10" s="30">
        <v>8404.5</v>
      </c>
      <c r="D10" s="31"/>
      <c r="E10" s="4"/>
      <c r="F10" s="4"/>
    </row>
    <row r="11" spans="1:8" s="5" customFormat="1" x14ac:dyDescent="0.25">
      <c r="A11" s="30">
        <v>6</v>
      </c>
      <c r="B11" s="30" t="s">
        <v>61</v>
      </c>
      <c r="C11" s="30">
        <v>2754</v>
      </c>
      <c r="D11" s="31"/>
      <c r="E11" s="4"/>
      <c r="F11" s="4"/>
    </row>
    <row r="12" spans="1:8" x14ac:dyDescent="0.25">
      <c r="A12" s="30">
        <v>7</v>
      </c>
      <c r="B12" s="30" t="s">
        <v>62</v>
      </c>
      <c r="C12" s="30">
        <v>5707.5</v>
      </c>
      <c r="D12" s="31"/>
      <c r="E12" s="1"/>
      <c r="F12" s="1"/>
    </row>
    <row r="13" spans="1:8" x14ac:dyDescent="0.25">
      <c r="A13" s="30">
        <v>8</v>
      </c>
      <c r="B13" s="30" t="s">
        <v>63</v>
      </c>
      <c r="C13" s="30">
        <v>1950</v>
      </c>
      <c r="D13" s="31"/>
      <c r="E13" s="1"/>
      <c r="F13" s="1"/>
    </row>
    <row r="14" spans="1:8" x14ac:dyDescent="0.25">
      <c r="A14" s="30"/>
      <c r="B14" s="31" t="s">
        <v>53</v>
      </c>
      <c r="C14" s="31">
        <f>SUM(C6:C13)</f>
        <v>22925.7</v>
      </c>
      <c r="D14" s="31">
        <f>C14</f>
        <v>22925.7</v>
      </c>
      <c r="E14" s="1"/>
      <c r="F14" s="1"/>
    </row>
    <row r="15" spans="1:8" x14ac:dyDescent="0.25">
      <c r="A15" s="30"/>
      <c r="B15" s="45" t="s">
        <v>6</v>
      </c>
      <c r="C15" s="30"/>
      <c r="D15" s="31"/>
      <c r="E15" s="1"/>
      <c r="F15" s="1"/>
    </row>
    <row r="16" spans="1:8" ht="30" x14ac:dyDescent="0.25">
      <c r="A16" s="30">
        <v>1</v>
      </c>
      <c r="B16" s="30" t="s">
        <v>66</v>
      </c>
      <c r="C16" s="30">
        <v>1399</v>
      </c>
      <c r="D16" s="31"/>
      <c r="E16" s="1"/>
      <c r="F16" s="1"/>
    </row>
    <row r="17" spans="1:6" s="5" customFormat="1" x14ac:dyDescent="0.25">
      <c r="A17" s="30">
        <v>2</v>
      </c>
      <c r="B17" s="30" t="s">
        <v>67</v>
      </c>
      <c r="C17" s="30">
        <v>918</v>
      </c>
      <c r="D17" s="31"/>
      <c r="E17" s="4"/>
      <c r="F17" s="4"/>
    </row>
    <row r="18" spans="1:6" ht="30" x14ac:dyDescent="0.25">
      <c r="A18" s="30">
        <v>3</v>
      </c>
      <c r="B18" s="49" t="s">
        <v>68</v>
      </c>
      <c r="C18" s="30">
        <v>1377</v>
      </c>
      <c r="D18" s="31"/>
      <c r="E18" s="1"/>
      <c r="F18" s="1"/>
    </row>
    <row r="19" spans="1:6" ht="30" x14ac:dyDescent="0.25">
      <c r="A19" s="30"/>
      <c r="B19" s="30" t="s">
        <v>69</v>
      </c>
      <c r="C19" s="30">
        <v>489</v>
      </c>
      <c r="D19" s="31"/>
      <c r="E19" s="1"/>
      <c r="F19" s="1"/>
    </row>
    <row r="20" spans="1:6" x14ac:dyDescent="0.25">
      <c r="A20" s="30"/>
      <c r="B20" s="31" t="s">
        <v>70</v>
      </c>
      <c r="C20" s="31">
        <f>SUM(C16:C19)</f>
        <v>4183</v>
      </c>
      <c r="D20" s="31">
        <f>C20+D14</f>
        <v>27108.7</v>
      </c>
      <c r="E20" s="1"/>
      <c r="F20" s="1"/>
    </row>
    <row r="21" spans="1:6" x14ac:dyDescent="0.25">
      <c r="A21" s="30"/>
      <c r="B21" s="31" t="s">
        <v>3</v>
      </c>
      <c r="C21" s="30"/>
      <c r="D21" s="31"/>
      <c r="E21" s="1"/>
      <c r="F21" s="1"/>
    </row>
    <row r="22" spans="1:6" x14ac:dyDescent="0.25">
      <c r="A22" s="30">
        <v>1</v>
      </c>
      <c r="B22" s="30" t="s">
        <v>72</v>
      </c>
      <c r="C22" s="30">
        <v>918</v>
      </c>
      <c r="D22" s="31">
        <f>C22+D20</f>
        <v>28026.7</v>
      </c>
      <c r="E22" s="1"/>
      <c r="F22" s="1"/>
    </row>
    <row r="23" spans="1:6" x14ac:dyDescent="0.25">
      <c r="A23" s="30"/>
      <c r="B23" s="46" t="s">
        <v>8</v>
      </c>
      <c r="C23" s="31"/>
      <c r="D23" s="47"/>
      <c r="E23" s="1"/>
      <c r="F23" s="1"/>
    </row>
    <row r="24" spans="1:6" x14ac:dyDescent="0.25">
      <c r="A24" s="30">
        <v>1</v>
      </c>
      <c r="B24" s="34" t="s">
        <v>59</v>
      </c>
      <c r="C24" s="30">
        <v>918</v>
      </c>
      <c r="D24" s="47">
        <f>C24+D22</f>
        <v>28944.7</v>
      </c>
      <c r="E24" s="1"/>
      <c r="F24" s="1"/>
    </row>
    <row r="25" spans="1:6" x14ac:dyDescent="0.25">
      <c r="A25" s="30"/>
      <c r="B25" s="46" t="s">
        <v>10</v>
      </c>
      <c r="C25" s="30"/>
      <c r="D25" s="47"/>
      <c r="E25" s="1"/>
      <c r="F25" s="1"/>
    </row>
    <row r="26" spans="1:6" ht="14.25" customHeight="1" x14ac:dyDescent="0.25">
      <c r="A26" s="30">
        <v>1</v>
      </c>
      <c r="B26" s="34" t="s">
        <v>76</v>
      </c>
      <c r="C26" s="31">
        <v>517.5</v>
      </c>
      <c r="D26" s="47">
        <f>C26+D24</f>
        <v>29462.2</v>
      </c>
      <c r="E26" s="1"/>
      <c r="F26" s="1"/>
    </row>
    <row r="27" spans="1:6" x14ac:dyDescent="0.25">
      <c r="A27" s="30"/>
      <c r="B27" s="46" t="s">
        <v>12</v>
      </c>
      <c r="C27" s="30"/>
      <c r="D27" s="47"/>
      <c r="E27" s="1"/>
      <c r="F27" s="1"/>
    </row>
    <row r="28" spans="1:6" ht="30" x14ac:dyDescent="0.25">
      <c r="A28" s="30">
        <v>1</v>
      </c>
      <c r="B28" s="34" t="s">
        <v>78</v>
      </c>
      <c r="C28" s="31">
        <v>2760</v>
      </c>
      <c r="D28" s="47">
        <f>C28+D26</f>
        <v>32222.2</v>
      </c>
      <c r="E28" s="1"/>
      <c r="F28" s="1"/>
    </row>
    <row r="29" spans="1:6" x14ac:dyDescent="0.25">
      <c r="A29" s="30"/>
      <c r="B29" s="46" t="s">
        <v>13</v>
      </c>
      <c r="C29" s="30"/>
      <c r="D29" s="47"/>
      <c r="E29" s="1"/>
      <c r="F29" s="1"/>
    </row>
    <row r="30" spans="1:6" ht="30" x14ac:dyDescent="0.25">
      <c r="A30" s="30">
        <v>1</v>
      </c>
      <c r="B30" s="34" t="s">
        <v>80</v>
      </c>
      <c r="C30" s="30">
        <v>3450</v>
      </c>
      <c r="D30" s="47">
        <f>C30+D28</f>
        <v>35672.199999999997</v>
      </c>
      <c r="E30" s="1"/>
      <c r="F30" s="1"/>
    </row>
    <row r="31" spans="1:6" x14ac:dyDescent="0.25">
      <c r="A31" s="30"/>
      <c r="B31" s="46" t="s">
        <v>14</v>
      </c>
      <c r="C31" s="30"/>
      <c r="D31" s="47"/>
      <c r="E31" s="1"/>
      <c r="F31" s="1"/>
    </row>
    <row r="32" spans="1:6" x14ac:dyDescent="0.25">
      <c r="A32" s="30">
        <v>1</v>
      </c>
      <c r="B32" s="34" t="s">
        <v>81</v>
      </c>
      <c r="C32" s="30">
        <v>2070</v>
      </c>
      <c r="D32" s="47"/>
      <c r="E32" s="1"/>
      <c r="F32" s="1"/>
    </row>
    <row r="33" spans="1:6" x14ac:dyDescent="0.25">
      <c r="A33" s="30">
        <v>2</v>
      </c>
      <c r="B33" s="34" t="s">
        <v>82</v>
      </c>
      <c r="C33" s="30">
        <v>3450</v>
      </c>
      <c r="D33" s="47"/>
      <c r="E33" s="1"/>
      <c r="F33" s="1"/>
    </row>
    <row r="34" spans="1:6" x14ac:dyDescent="0.25">
      <c r="A34" s="30">
        <v>3</v>
      </c>
      <c r="B34" s="34" t="s">
        <v>83</v>
      </c>
      <c r="C34" s="30">
        <v>2826.66</v>
      </c>
      <c r="D34" s="47"/>
      <c r="E34" s="1"/>
      <c r="F34" s="1"/>
    </row>
    <row r="35" spans="1:6" x14ac:dyDescent="0.25">
      <c r="A35" s="30"/>
      <c r="B35" s="46" t="s">
        <v>84</v>
      </c>
      <c r="C35" s="31">
        <f>SUM(C32:C34)</f>
        <v>8346.66</v>
      </c>
      <c r="D35" s="47">
        <f>C35+D30</f>
        <v>44018.86</v>
      </c>
      <c r="E35" s="1"/>
      <c r="F35" s="1"/>
    </row>
    <row r="36" spans="1:6" x14ac:dyDescent="0.25">
      <c r="A36" s="30"/>
      <c r="B36" s="46" t="s">
        <v>15</v>
      </c>
      <c r="C36" s="30"/>
      <c r="D36" s="35"/>
      <c r="E36" s="1"/>
      <c r="F36" s="1"/>
    </row>
    <row r="37" spans="1:6" x14ac:dyDescent="0.25">
      <c r="A37" s="30">
        <v>1</v>
      </c>
      <c r="B37" s="34" t="s">
        <v>85</v>
      </c>
      <c r="C37" s="30">
        <v>3105</v>
      </c>
      <c r="D37" s="47"/>
      <c r="E37" s="1"/>
      <c r="F37" s="1"/>
    </row>
    <row r="38" spans="1:6" ht="30" x14ac:dyDescent="0.25">
      <c r="A38" s="30">
        <v>2</v>
      </c>
      <c r="B38" s="34" t="s">
        <v>86</v>
      </c>
      <c r="C38" s="30">
        <v>1380</v>
      </c>
      <c r="D38" s="35"/>
      <c r="E38" s="1"/>
      <c r="F38" s="1"/>
    </row>
    <row r="39" spans="1:6" x14ac:dyDescent="0.25">
      <c r="A39" s="30"/>
      <c r="B39" s="46" t="s">
        <v>87</v>
      </c>
      <c r="C39" s="31">
        <f>SUM(C37:C38)</f>
        <v>4485</v>
      </c>
      <c r="D39" s="47">
        <f>C39+D35</f>
        <v>48503.86</v>
      </c>
      <c r="E39" s="1"/>
      <c r="F39" s="1"/>
    </row>
    <row r="40" spans="1:6" x14ac:dyDescent="0.25">
      <c r="A40" s="30"/>
      <c r="B40" s="34"/>
      <c r="C40" s="30"/>
      <c r="D40" s="35"/>
      <c r="E40" s="1"/>
      <c r="F40" s="1"/>
    </row>
    <row r="41" spans="1:6" x14ac:dyDescent="0.25">
      <c r="A41" s="30"/>
      <c r="B41" s="34"/>
      <c r="C41" s="30"/>
      <c r="D41" s="35"/>
      <c r="E41" s="1"/>
      <c r="F41" s="1"/>
    </row>
    <row r="42" spans="1:6" x14ac:dyDescent="0.25">
      <c r="A42" s="30"/>
      <c r="B42" s="34"/>
      <c r="C42" s="30"/>
      <c r="D42" s="35"/>
      <c r="E42" s="1"/>
      <c r="F42" s="1"/>
    </row>
    <row r="43" spans="1:6" x14ac:dyDescent="0.25">
      <c r="A43" s="30"/>
      <c r="B43" s="34"/>
      <c r="C43" s="30"/>
      <c r="D43" s="35"/>
      <c r="E43" s="1"/>
      <c r="F43" s="1"/>
    </row>
    <row r="44" spans="1:6" x14ac:dyDescent="0.25">
      <c r="A44" s="30"/>
      <c r="B44" s="46"/>
      <c r="C44" s="31"/>
      <c r="D44" s="47"/>
      <c r="E44" s="1"/>
      <c r="F44" s="1"/>
    </row>
    <row r="45" spans="1:6" x14ac:dyDescent="0.25">
      <c r="A45" s="30"/>
      <c r="B45" s="46"/>
      <c r="C45" s="31"/>
      <c r="D45" s="47"/>
      <c r="E45" s="1"/>
      <c r="F45" s="1"/>
    </row>
    <row r="46" spans="1:6" x14ac:dyDescent="0.25">
      <c r="A46" s="30"/>
      <c r="B46" s="46"/>
      <c r="C46" s="30"/>
      <c r="D46" s="35"/>
      <c r="E46" s="1"/>
      <c r="F46" s="1"/>
    </row>
    <row r="47" spans="1:6" x14ac:dyDescent="0.25">
      <c r="A47" s="30"/>
      <c r="B47" s="34"/>
      <c r="C47" s="30"/>
      <c r="D47" s="35"/>
      <c r="E47" s="1"/>
      <c r="F47" s="1"/>
    </row>
    <row r="48" spans="1:6" x14ac:dyDescent="0.25">
      <c r="A48" s="30"/>
      <c r="B48" s="34"/>
      <c r="C48" s="30"/>
      <c r="D48" s="35"/>
      <c r="E48" s="1"/>
      <c r="F48" s="1"/>
    </row>
    <row r="49" spans="1:6" x14ac:dyDescent="0.25">
      <c r="A49" s="30"/>
      <c r="B49" s="46"/>
      <c r="C49" s="31"/>
      <c r="D49" s="47"/>
      <c r="E49" s="1"/>
      <c r="F49" s="1"/>
    </row>
    <row r="50" spans="1:6" x14ac:dyDescent="0.25">
      <c r="A50" s="30"/>
      <c r="B50" s="34"/>
      <c r="C50" s="30"/>
      <c r="D50" s="35"/>
      <c r="E50" s="1"/>
      <c r="F50" s="1"/>
    </row>
    <row r="51" spans="1:6" x14ac:dyDescent="0.25">
      <c r="A51" s="30"/>
      <c r="B51" s="34"/>
      <c r="C51" s="30"/>
      <c r="D51" s="35"/>
      <c r="E51" s="1"/>
      <c r="F51" s="1"/>
    </row>
    <row r="52" spans="1:6" x14ac:dyDescent="0.25">
      <c r="A52" s="30"/>
      <c r="B52" s="34"/>
      <c r="C52" s="30"/>
      <c r="D52" s="35"/>
      <c r="E52" s="1"/>
      <c r="F52" s="1"/>
    </row>
    <row r="53" spans="1:6" x14ac:dyDescent="0.25">
      <c r="A53" s="30"/>
      <c r="B53" s="30"/>
      <c r="C53" s="30"/>
      <c r="D53" s="35"/>
      <c r="E53" s="1"/>
      <c r="F53" s="1"/>
    </row>
    <row r="54" spans="1:6" x14ac:dyDescent="0.25">
      <c r="A54" s="30"/>
      <c r="B54" s="46"/>
      <c r="C54" s="31"/>
      <c r="D54" s="47"/>
      <c r="E54" s="1"/>
      <c r="F54" s="1"/>
    </row>
    <row r="55" spans="1:6" x14ac:dyDescent="0.25">
      <c r="A55" s="36"/>
      <c r="B55" s="36"/>
      <c r="C55" s="36"/>
      <c r="D55" s="36"/>
    </row>
    <row r="56" spans="1:6" x14ac:dyDescent="0.25">
      <c r="A56" s="36"/>
      <c r="B56" s="36"/>
      <c r="C56" s="36"/>
      <c r="D56" s="36"/>
    </row>
    <row r="57" spans="1:6" x14ac:dyDescent="0.25">
      <c r="A57" s="36"/>
      <c r="B57" s="36"/>
      <c r="C57" s="36"/>
      <c r="D57" s="36"/>
    </row>
    <row r="58" spans="1:6" x14ac:dyDescent="0.25">
      <c r="A58" s="36"/>
      <c r="B58" s="36"/>
      <c r="C58" s="36"/>
      <c r="D58" s="36"/>
    </row>
    <row r="59" spans="1:6" x14ac:dyDescent="0.25">
      <c r="A59" s="36"/>
      <c r="B59" s="36"/>
      <c r="C59" s="36"/>
      <c r="D59" s="3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workbookViewId="0">
      <selection activeCell="D19" sqref="D19"/>
    </sheetView>
  </sheetViews>
  <sheetFormatPr defaultRowHeight="15" x14ac:dyDescent="0.25"/>
  <cols>
    <col min="1" max="1" width="4.28515625" customWidth="1"/>
    <col min="2" max="2" width="47.28515625" customWidth="1"/>
    <col min="3" max="3" width="11.28515625" customWidth="1"/>
    <col min="4" max="4" width="13.7109375" customWidth="1"/>
  </cols>
  <sheetData>
    <row r="1" spans="1:8" ht="21" x14ac:dyDescent="0.35">
      <c r="A1" s="1"/>
      <c r="B1" s="53" t="s">
        <v>55</v>
      </c>
      <c r="C1" s="53"/>
      <c r="D1" s="53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 t="s">
        <v>41</v>
      </c>
    </row>
    <row r="3" spans="1:8" ht="15.95" customHeight="1" x14ac:dyDescent="0.25">
      <c r="A3" s="1"/>
      <c r="B3" s="51" t="s">
        <v>35</v>
      </c>
      <c r="C3" s="51"/>
      <c r="D3" s="51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25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s="1" customFormat="1" x14ac:dyDescent="0.25">
      <c r="A6" s="30">
        <v>1</v>
      </c>
      <c r="B6" s="30" t="s">
        <v>52</v>
      </c>
      <c r="C6" s="30">
        <v>2065.5</v>
      </c>
      <c r="D6" s="30"/>
    </row>
    <row r="7" spans="1:8" s="1" customFormat="1" x14ac:dyDescent="0.25">
      <c r="A7" s="30">
        <v>2</v>
      </c>
      <c r="B7" s="30" t="s">
        <v>64</v>
      </c>
      <c r="C7" s="30">
        <v>1377</v>
      </c>
      <c r="D7" s="31"/>
    </row>
    <row r="8" spans="1:8" s="1" customFormat="1" x14ac:dyDescent="0.25">
      <c r="A8" s="30"/>
      <c r="B8" s="31" t="s">
        <v>53</v>
      </c>
      <c r="C8" s="31">
        <f>SUM(C6:C7)</f>
        <v>3442.5</v>
      </c>
      <c r="D8" s="31">
        <f>C8</f>
        <v>3442.5</v>
      </c>
    </row>
    <row r="9" spans="1:8" s="4" customFormat="1" x14ac:dyDescent="0.25">
      <c r="A9" s="30"/>
      <c r="B9" s="31" t="s">
        <v>6</v>
      </c>
      <c r="C9" s="30"/>
      <c r="D9" s="31"/>
    </row>
    <row r="10" spans="1:8" s="4" customFormat="1" x14ac:dyDescent="0.25">
      <c r="A10" s="30">
        <v>1</v>
      </c>
      <c r="B10" s="30" t="s">
        <v>71</v>
      </c>
      <c r="C10" s="30">
        <v>1377</v>
      </c>
      <c r="D10" s="3"/>
    </row>
    <row r="11" spans="1:8" s="1" customFormat="1" x14ac:dyDescent="0.25">
      <c r="A11" s="30">
        <v>2</v>
      </c>
      <c r="B11" s="30" t="s">
        <v>64</v>
      </c>
      <c r="C11" s="30">
        <v>2065.5</v>
      </c>
      <c r="D11" s="31"/>
    </row>
    <row r="12" spans="1:8" s="1" customFormat="1" x14ac:dyDescent="0.25">
      <c r="A12" s="30"/>
      <c r="B12" s="31" t="s">
        <v>70</v>
      </c>
      <c r="C12" s="31">
        <f>SUM(C10:C11)</f>
        <v>3442.5</v>
      </c>
      <c r="D12" s="31">
        <f>C12+D8</f>
        <v>6885</v>
      </c>
    </row>
    <row r="13" spans="1:8" s="1" customFormat="1" x14ac:dyDescent="0.25">
      <c r="A13" s="30"/>
      <c r="B13" s="31" t="s">
        <v>3</v>
      </c>
      <c r="C13" s="30"/>
      <c r="D13" s="31"/>
    </row>
    <row r="14" spans="1:8" s="4" customFormat="1" x14ac:dyDescent="0.25">
      <c r="A14" s="30">
        <v>1</v>
      </c>
      <c r="B14" s="30" t="s">
        <v>73</v>
      </c>
      <c r="C14" s="30">
        <f>11475+2754+2065.5+2065.5</f>
        <v>18360</v>
      </c>
      <c r="D14" s="31">
        <f>C14+D12</f>
        <v>25245</v>
      </c>
    </row>
    <row r="15" spans="1:8" s="4" customFormat="1" x14ac:dyDescent="0.25">
      <c r="A15" s="30"/>
      <c r="B15" s="31" t="s">
        <v>14</v>
      </c>
      <c r="C15" s="31"/>
      <c r="D15" s="31"/>
    </row>
    <row r="16" spans="1:8" s="1" customFormat="1" x14ac:dyDescent="0.25">
      <c r="A16" s="30">
        <v>1</v>
      </c>
      <c r="B16" s="30" t="s">
        <v>52</v>
      </c>
      <c r="C16" s="30">
        <f>4140+5520+4140</f>
        <v>13800</v>
      </c>
      <c r="D16" s="31">
        <f>C16+D14</f>
        <v>39045</v>
      </c>
    </row>
    <row r="17" spans="1:4" s="1" customFormat="1" x14ac:dyDescent="0.25">
      <c r="A17" s="30"/>
      <c r="B17" s="31" t="s">
        <v>15</v>
      </c>
      <c r="C17" s="30"/>
      <c r="D17" s="31"/>
    </row>
    <row r="18" spans="1:4" s="1" customFormat="1" x14ac:dyDescent="0.25">
      <c r="A18" s="30">
        <v>1</v>
      </c>
      <c r="B18" s="30" t="s">
        <v>52</v>
      </c>
      <c r="C18" s="31">
        <f>4140+4140+4140</f>
        <v>12420</v>
      </c>
      <c r="D18" s="31">
        <f>C18+D16</f>
        <v>51465</v>
      </c>
    </row>
    <row r="19" spans="1:4" s="1" customFormat="1" x14ac:dyDescent="0.25">
      <c r="A19" s="30"/>
      <c r="B19" s="30"/>
      <c r="C19" s="30"/>
      <c r="D19" s="31"/>
    </row>
    <row r="20" spans="1:4" s="1" customFormat="1" x14ac:dyDescent="0.25">
      <c r="A20" s="30"/>
      <c r="B20" s="30"/>
      <c r="C20" s="30"/>
      <c r="D20" s="31"/>
    </row>
    <row r="21" spans="1:4" s="1" customFormat="1" x14ac:dyDescent="0.25">
      <c r="A21" s="30"/>
      <c r="B21" s="31"/>
      <c r="C21" s="31"/>
      <c r="D21" s="31"/>
    </row>
    <row r="22" spans="1:4" s="1" customFormat="1" x14ac:dyDescent="0.25">
      <c r="A22" s="30"/>
      <c r="B22" s="31"/>
      <c r="C22" s="31"/>
      <c r="D22" s="31"/>
    </row>
    <row r="23" spans="1:4" s="1" customFormat="1" x14ac:dyDescent="0.25">
      <c r="A23" s="30"/>
      <c r="B23" s="30"/>
      <c r="C23" s="30"/>
      <c r="D23" s="31"/>
    </row>
    <row r="24" spans="1:4" s="1" customFormat="1" x14ac:dyDescent="0.25">
      <c r="A24" s="30"/>
      <c r="B24" s="30"/>
      <c r="C24" s="30"/>
      <c r="D24" s="31"/>
    </row>
    <row r="25" spans="1:4" s="1" customFormat="1" x14ac:dyDescent="0.25">
      <c r="A25" s="30"/>
      <c r="B25" s="31"/>
      <c r="C25" s="31"/>
      <c r="D25" s="31"/>
    </row>
    <row r="26" spans="1:4" s="1" customFormat="1" x14ac:dyDescent="0.25">
      <c r="A26" s="30"/>
      <c r="B26" s="31"/>
      <c r="C26" s="30"/>
      <c r="D26" s="31"/>
    </row>
    <row r="27" spans="1:4" s="1" customFormat="1" x14ac:dyDescent="0.25">
      <c r="A27" s="30"/>
      <c r="B27" s="30"/>
      <c r="C27" s="31"/>
      <c r="D27" s="31"/>
    </row>
    <row r="28" spans="1:4" s="1" customFormat="1" x14ac:dyDescent="0.25">
      <c r="A28" s="30"/>
      <c r="B28" s="31"/>
      <c r="C28" s="31"/>
      <c r="D28" s="31"/>
    </row>
    <row r="29" spans="1:4" s="1" customFormat="1" x14ac:dyDescent="0.25">
      <c r="A29" s="30"/>
      <c r="B29" s="30"/>
      <c r="C29" s="30"/>
      <c r="D29" s="31"/>
    </row>
    <row r="30" spans="1:4" s="1" customFormat="1" x14ac:dyDescent="0.25">
      <c r="A30" s="30"/>
      <c r="B30" s="31"/>
      <c r="C30" s="31"/>
      <c r="D30" s="31"/>
    </row>
    <row r="31" spans="1:4" s="1" customFormat="1" x14ac:dyDescent="0.25">
      <c r="A31" s="30"/>
      <c r="B31" s="30"/>
      <c r="C31" s="31"/>
      <c r="D31" s="31"/>
    </row>
    <row r="32" spans="1:4" s="1" customFormat="1" x14ac:dyDescent="0.25">
      <c r="A32" s="30"/>
      <c r="B32" s="31"/>
      <c r="C32" s="31"/>
      <c r="D32" s="31"/>
    </row>
    <row r="33" spans="1:4" s="1" customFormat="1" x14ac:dyDescent="0.25">
      <c r="A33" s="30"/>
      <c r="B33" s="30"/>
      <c r="C33" s="31"/>
      <c r="D33" s="31"/>
    </row>
    <row r="34" spans="1:4" s="1" customFormat="1" x14ac:dyDescent="0.25">
      <c r="A34" s="30"/>
      <c r="B34" s="31"/>
      <c r="C34" s="31"/>
      <c r="D34" s="31"/>
    </row>
    <row r="35" spans="1:4" s="1" customFormat="1" x14ac:dyDescent="0.25">
      <c r="A35" s="30"/>
      <c r="B35" s="31"/>
      <c r="C35" s="31"/>
      <c r="D35" s="31"/>
    </row>
    <row r="36" spans="1:4" s="1" customFormat="1" x14ac:dyDescent="0.25">
      <c r="A36" s="30"/>
      <c r="B36" s="31"/>
      <c r="C36" s="31"/>
      <c r="D36" s="31"/>
    </row>
    <row r="37" spans="1:4" s="1" customFormat="1" x14ac:dyDescent="0.25">
      <c r="A37" s="30"/>
      <c r="B37" s="30"/>
      <c r="C37" s="30"/>
      <c r="D37" s="31"/>
    </row>
    <row r="38" spans="1:4" s="1" customFormat="1" x14ac:dyDescent="0.25">
      <c r="A38" s="30"/>
      <c r="B38" s="30"/>
      <c r="C38" s="30"/>
      <c r="D38" s="31"/>
    </row>
    <row r="39" spans="1:4" s="1" customFormat="1" x14ac:dyDescent="0.25">
      <c r="A39" s="30"/>
      <c r="B39" s="30"/>
      <c r="C39" s="30"/>
      <c r="D39" s="31"/>
    </row>
    <row r="40" spans="1:4" s="1" customFormat="1" x14ac:dyDescent="0.25">
      <c r="A40" s="30"/>
      <c r="B40" s="30"/>
      <c r="C40" s="30"/>
      <c r="D40" s="31"/>
    </row>
    <row r="41" spans="1:4" s="1" customFormat="1" x14ac:dyDescent="0.25">
      <c r="A41" s="30"/>
      <c r="B41" s="30"/>
      <c r="C41" s="30"/>
      <c r="D41" s="3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3"/>
  <sheetViews>
    <sheetView tabSelected="1" workbookViewId="0">
      <selection activeCell="D15" sqref="D15"/>
    </sheetView>
  </sheetViews>
  <sheetFormatPr defaultRowHeight="15" x14ac:dyDescent="0.25"/>
  <cols>
    <col min="1" max="1" width="4.28515625" customWidth="1"/>
    <col min="2" max="2" width="46" customWidth="1"/>
    <col min="4" max="4" width="10.7109375" customWidth="1"/>
  </cols>
  <sheetData>
    <row r="1" spans="1:4" ht="15.75" x14ac:dyDescent="0.25">
      <c r="A1" s="1"/>
      <c r="B1" s="53" t="s">
        <v>55</v>
      </c>
      <c r="C1" s="53"/>
      <c r="D1" s="53"/>
    </row>
    <row r="2" spans="1:4" ht="15.75" x14ac:dyDescent="0.25">
      <c r="A2" s="1"/>
      <c r="B2" s="2" t="s">
        <v>44</v>
      </c>
      <c r="C2" s="1"/>
      <c r="D2" s="1"/>
    </row>
    <row r="3" spans="1:4" x14ac:dyDescent="0.25">
      <c r="A3" s="1"/>
      <c r="B3" s="51" t="s">
        <v>29</v>
      </c>
      <c r="C3" s="51"/>
      <c r="D3" s="51"/>
    </row>
    <row r="4" spans="1:4" ht="26.25" x14ac:dyDescent="0.25">
      <c r="A4" s="7"/>
      <c r="B4" s="27" t="s">
        <v>0</v>
      </c>
      <c r="C4" s="7" t="s">
        <v>1</v>
      </c>
      <c r="D4" s="8" t="s">
        <v>25</v>
      </c>
    </row>
    <row r="5" spans="1:4" x14ac:dyDescent="0.25">
      <c r="A5" s="7"/>
      <c r="B5" s="3" t="s">
        <v>3</v>
      </c>
      <c r="C5" s="7"/>
      <c r="D5" s="7"/>
    </row>
    <row r="6" spans="1:4" ht="30" x14ac:dyDescent="0.25">
      <c r="A6" s="30">
        <v>1</v>
      </c>
      <c r="B6" s="30" t="s">
        <v>74</v>
      </c>
      <c r="C6" s="30">
        <v>1444</v>
      </c>
      <c r="D6" s="31">
        <f>C6</f>
        <v>1444</v>
      </c>
    </row>
    <row r="7" spans="1:4" x14ac:dyDescent="0.25">
      <c r="A7" s="30"/>
      <c r="B7" s="31" t="s">
        <v>7</v>
      </c>
      <c r="C7" s="30"/>
      <c r="D7" s="31"/>
    </row>
    <row r="8" spans="1:4" x14ac:dyDescent="0.25">
      <c r="A8" s="30">
        <v>1</v>
      </c>
      <c r="B8" s="30" t="s">
        <v>75</v>
      </c>
      <c r="C8" s="30">
        <f>2286.5+6265.8</f>
        <v>8552.2999999999993</v>
      </c>
      <c r="D8" s="31">
        <f>C8+D6</f>
        <v>9996.2999999999993</v>
      </c>
    </row>
    <row r="9" spans="1:4" x14ac:dyDescent="0.25">
      <c r="A9" s="30"/>
      <c r="B9" s="31" t="s">
        <v>12</v>
      </c>
      <c r="C9" s="30"/>
      <c r="D9" s="30"/>
    </row>
    <row r="10" spans="1:4" x14ac:dyDescent="0.25">
      <c r="A10" s="30">
        <v>1</v>
      </c>
      <c r="B10" s="30" t="s">
        <v>79</v>
      </c>
      <c r="C10" s="30">
        <v>1406.3</v>
      </c>
      <c r="D10" s="31">
        <f>C10+D8</f>
        <v>11402.599999999999</v>
      </c>
    </row>
    <row r="11" spans="1:4" x14ac:dyDescent="0.25">
      <c r="A11" s="30"/>
      <c r="B11" s="31" t="s">
        <v>14</v>
      </c>
      <c r="C11" s="31"/>
      <c r="D11" s="31"/>
    </row>
    <row r="12" spans="1:4" x14ac:dyDescent="0.25">
      <c r="A12" s="30">
        <v>1</v>
      </c>
      <c r="B12" s="30" t="s">
        <v>75</v>
      </c>
      <c r="C12" s="30">
        <v>4508.3999999999996</v>
      </c>
      <c r="D12" s="31">
        <f>C12+D10</f>
        <v>15910.999999999998</v>
      </c>
    </row>
    <row r="13" spans="1:4" x14ac:dyDescent="0.25">
      <c r="A13" s="30"/>
      <c r="B13" s="31" t="s">
        <v>15</v>
      </c>
      <c r="C13" s="31"/>
      <c r="D13" s="31"/>
    </row>
    <row r="14" spans="1:4" ht="30" x14ac:dyDescent="0.25">
      <c r="A14" s="30">
        <v>1</v>
      </c>
      <c r="B14" s="30" t="s">
        <v>88</v>
      </c>
      <c r="C14" s="30">
        <v>2192.9</v>
      </c>
      <c r="D14" s="31">
        <f>C14+D12</f>
        <v>18103.899999999998</v>
      </c>
    </row>
    <row r="15" spans="1:4" x14ac:dyDescent="0.25">
      <c r="A15" s="30"/>
      <c r="B15" s="30"/>
      <c r="C15" s="30"/>
      <c r="D15" s="30"/>
    </row>
    <row r="16" spans="1:4" x14ac:dyDescent="0.25">
      <c r="A16" s="30"/>
      <c r="B16" s="31"/>
      <c r="C16" s="31"/>
      <c r="D16" s="31"/>
    </row>
    <row r="17" spans="1:4" x14ac:dyDescent="0.25">
      <c r="A17" s="30"/>
      <c r="B17" s="31"/>
      <c r="C17" s="31"/>
      <c r="D17" s="31"/>
    </row>
    <row r="18" spans="1:4" x14ac:dyDescent="0.25">
      <c r="A18" s="30"/>
      <c r="B18" s="30"/>
      <c r="C18" s="30"/>
      <c r="D18" s="31"/>
    </row>
    <row r="19" spans="1:4" x14ac:dyDescent="0.25">
      <c r="A19" s="30"/>
      <c r="B19" s="30"/>
      <c r="C19" s="30"/>
      <c r="D19" s="31"/>
    </row>
    <row r="20" spans="1:4" x14ac:dyDescent="0.25">
      <c r="A20" s="30"/>
      <c r="B20" s="31"/>
      <c r="C20" s="31"/>
      <c r="D20" s="31"/>
    </row>
    <row r="21" spans="1:4" x14ac:dyDescent="0.25">
      <c r="A21" s="30"/>
      <c r="B21" s="31"/>
      <c r="C21" s="31"/>
      <c r="D21" s="31"/>
    </row>
    <row r="22" spans="1:4" x14ac:dyDescent="0.25">
      <c r="A22" s="30"/>
      <c r="B22" s="30"/>
      <c r="C22" s="30"/>
      <c r="D22" s="31"/>
    </row>
    <row r="23" spans="1:4" x14ac:dyDescent="0.25">
      <c r="A23" s="30"/>
      <c r="B23" s="30"/>
      <c r="C23" s="30"/>
      <c r="D23" s="31"/>
    </row>
    <row r="24" spans="1:4" x14ac:dyDescent="0.25">
      <c r="A24" s="30"/>
      <c r="B24" s="31"/>
      <c r="C24" s="30"/>
      <c r="D24" s="31"/>
    </row>
    <row r="25" spans="1:4" x14ac:dyDescent="0.25">
      <c r="A25" s="30"/>
      <c r="B25" s="30"/>
      <c r="C25" s="30"/>
      <c r="D25" s="31"/>
    </row>
    <row r="26" spans="1:4" x14ac:dyDescent="0.25">
      <c r="A26" s="30"/>
      <c r="B26" s="31"/>
      <c r="C26" s="30"/>
      <c r="D26" s="31"/>
    </row>
    <row r="27" spans="1:4" x14ac:dyDescent="0.25">
      <c r="A27" s="30"/>
      <c r="B27" s="30"/>
      <c r="C27" s="30"/>
      <c r="D27" s="31"/>
    </row>
    <row r="28" spans="1:4" x14ac:dyDescent="0.25">
      <c r="A28" s="30"/>
      <c r="B28" s="31"/>
      <c r="C28" s="30"/>
      <c r="D28" s="31"/>
    </row>
    <row r="29" spans="1:4" x14ac:dyDescent="0.25">
      <c r="A29" s="30"/>
      <c r="B29" s="30"/>
      <c r="C29" s="30"/>
      <c r="D29" s="31"/>
    </row>
    <row r="30" spans="1:4" x14ac:dyDescent="0.25">
      <c r="A30" s="30"/>
      <c r="B30" s="30"/>
      <c r="C30" s="30"/>
      <c r="D30" s="31"/>
    </row>
    <row r="31" spans="1:4" x14ac:dyDescent="0.25">
      <c r="A31" s="30"/>
      <c r="B31" s="30"/>
      <c r="C31" s="30"/>
      <c r="D31" s="31"/>
    </row>
    <row r="32" spans="1:4" x14ac:dyDescent="0.25">
      <c r="A32" s="30"/>
      <c r="B32" s="31"/>
      <c r="C32" s="30"/>
      <c r="D32" s="33"/>
    </row>
    <row r="33" spans="1:4" x14ac:dyDescent="0.25">
      <c r="A33" s="32"/>
      <c r="B33" s="30"/>
      <c r="C33" s="30"/>
      <c r="D33" s="31"/>
    </row>
    <row r="34" spans="1:4" x14ac:dyDescent="0.25">
      <c r="A34" s="32"/>
      <c r="B34" s="30"/>
      <c r="C34" s="30"/>
      <c r="D34" s="33"/>
    </row>
    <row r="35" spans="1:4" x14ac:dyDescent="0.25">
      <c r="A35" s="32"/>
      <c r="B35" s="30"/>
      <c r="C35" s="30"/>
      <c r="D35" s="33"/>
    </row>
    <row r="36" spans="1:4" x14ac:dyDescent="0.25">
      <c r="A36" s="32"/>
      <c r="B36" s="30"/>
      <c r="C36" s="32"/>
      <c r="D36" s="33"/>
    </row>
    <row r="37" spans="1:4" x14ac:dyDescent="0.25">
      <c r="A37" s="32"/>
      <c r="B37" s="31"/>
      <c r="C37" s="30"/>
      <c r="D37" s="32"/>
    </row>
    <row r="38" spans="1:4" x14ac:dyDescent="0.25">
      <c r="A38" s="32"/>
      <c r="B38" s="30"/>
      <c r="C38" s="32"/>
      <c r="D38" s="33"/>
    </row>
    <row r="39" spans="1:4" x14ac:dyDescent="0.25">
      <c r="A39" s="32"/>
      <c r="B39" s="30"/>
      <c r="C39" s="30"/>
      <c r="D39" s="32"/>
    </row>
    <row r="40" spans="1:4" x14ac:dyDescent="0.25">
      <c r="A40" s="13"/>
      <c r="B40" s="11"/>
      <c r="C40" s="11"/>
      <c r="D40" s="12"/>
    </row>
    <row r="41" spans="1:4" x14ac:dyDescent="0.25">
      <c r="A41" s="13"/>
      <c r="B41" s="11"/>
      <c r="C41" s="13"/>
      <c r="D41" s="13"/>
    </row>
    <row r="42" spans="1:4" x14ac:dyDescent="0.25">
      <c r="A42" s="13"/>
      <c r="B42" s="11"/>
      <c r="C42" s="13"/>
      <c r="D42" s="12"/>
    </row>
    <row r="43" spans="1:4" x14ac:dyDescent="0.25">
      <c r="A43" s="13"/>
      <c r="B43" s="3"/>
      <c r="C43" s="12"/>
      <c r="D43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workbookViewId="0">
      <selection activeCell="B8" sqref="B8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53" t="s">
        <v>55</v>
      </c>
      <c r="C1" s="53"/>
      <c r="D1" s="53"/>
      <c r="E1" s="6"/>
      <c r="F1" s="6"/>
      <c r="G1" s="6"/>
      <c r="H1" s="6"/>
    </row>
    <row r="2" spans="1:8" ht="21.6" customHeight="1" x14ac:dyDescent="0.25">
      <c r="A2" s="1"/>
      <c r="B2" s="54" t="s">
        <v>31</v>
      </c>
      <c r="C2" s="54"/>
      <c r="D2" s="54"/>
      <c r="E2" s="1"/>
      <c r="F2" s="1"/>
      <c r="G2" s="1"/>
      <c r="H2" s="1"/>
    </row>
    <row r="3" spans="1:8" ht="17.25" customHeight="1" x14ac:dyDescent="0.25">
      <c r="A3" s="1"/>
      <c r="B3" s="53" t="s">
        <v>36</v>
      </c>
      <c r="C3" s="53"/>
      <c r="D3" s="53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25</v>
      </c>
      <c r="E4" s="1"/>
      <c r="F4" s="1"/>
      <c r="G4" s="1"/>
      <c r="H4" s="1"/>
    </row>
    <row r="5" spans="1:8" ht="15.75" x14ac:dyDescent="0.25">
      <c r="A5" s="38"/>
      <c r="B5" s="39"/>
      <c r="C5" s="38"/>
      <c r="D5" s="9"/>
      <c r="E5" s="1"/>
      <c r="F5" s="1"/>
      <c r="G5" s="1"/>
      <c r="H5" s="1"/>
    </row>
    <row r="6" spans="1:8" x14ac:dyDescent="0.25">
      <c r="A6" s="30"/>
      <c r="B6" s="30"/>
      <c r="C6" s="40"/>
      <c r="D6" s="3"/>
    </row>
    <row r="7" spans="1:8" x14ac:dyDescent="0.25">
      <c r="A7" s="30"/>
      <c r="B7" s="31"/>
      <c r="C7" s="40"/>
      <c r="D7" s="3"/>
    </row>
    <row r="8" spans="1:8" x14ac:dyDescent="0.25">
      <c r="A8" s="32"/>
      <c r="B8" s="30"/>
      <c r="C8" s="50"/>
      <c r="D8" s="12"/>
    </row>
    <row r="9" spans="1:8" x14ac:dyDescent="0.25">
      <c r="A9" s="32"/>
      <c r="B9" s="30"/>
      <c r="C9" s="40"/>
      <c r="D9" s="29"/>
    </row>
    <row r="10" spans="1:8" x14ac:dyDescent="0.25">
      <c r="A10" s="41"/>
      <c r="B10" s="48"/>
      <c r="C10" s="33"/>
      <c r="D10" s="12"/>
    </row>
    <row r="11" spans="1:8" x14ac:dyDescent="0.25">
      <c r="A11" s="42"/>
      <c r="B11" s="43"/>
      <c r="C11" s="44"/>
      <c r="D11" s="14"/>
    </row>
    <row r="12" spans="1:8" x14ac:dyDescent="0.25">
      <c r="A12" s="13"/>
      <c r="B12" s="11"/>
      <c r="C12" s="13"/>
      <c r="D12" s="13"/>
    </row>
    <row r="13" spans="1:8" x14ac:dyDescent="0.25">
      <c r="A13" s="13"/>
      <c r="B13" s="13"/>
      <c r="C13" s="13"/>
      <c r="D13" s="13"/>
    </row>
    <row r="14" spans="1:8" x14ac:dyDescent="0.25">
      <c r="A14" s="13"/>
      <c r="B14" s="13"/>
      <c r="C14" s="13"/>
      <c r="D14" s="13"/>
    </row>
    <row r="15" spans="1:8" x14ac:dyDescent="0.25">
      <c r="A15" s="13"/>
      <c r="B15" s="12"/>
      <c r="C15" s="12"/>
      <c r="D15" s="12"/>
    </row>
    <row r="16" spans="1:8" x14ac:dyDescent="0.25">
      <c r="A16" s="13"/>
      <c r="B16" s="12"/>
      <c r="C16" s="13"/>
      <c r="D16" s="13"/>
    </row>
    <row r="17" spans="1:4" x14ac:dyDescent="0.25">
      <c r="A17" s="13"/>
      <c r="B17" s="25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2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3"/>
      <c r="C28" s="13"/>
      <c r="D28" s="13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12"/>
      <c r="C30" s="13"/>
      <c r="D30" s="13"/>
    </row>
    <row r="31" spans="1:4" x14ac:dyDescent="0.25">
      <c r="A31" s="13"/>
      <c r="B31" s="13"/>
      <c r="C31" s="13"/>
      <c r="D31" s="13"/>
    </row>
    <row r="32" spans="1:4" x14ac:dyDescent="0.25">
      <c r="A32" s="13"/>
      <c r="B32" s="12"/>
      <c r="C32" s="12"/>
      <c r="D32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3"/>
  <sheetViews>
    <sheetView workbookViewId="0">
      <selection activeCell="B2" sqref="B2:D2"/>
    </sheetView>
  </sheetViews>
  <sheetFormatPr defaultRowHeight="15" x14ac:dyDescent="0.25"/>
  <cols>
    <col min="1" max="1" width="6.140625" customWidth="1"/>
    <col min="2" max="2" width="54.7109375" customWidth="1"/>
  </cols>
  <sheetData>
    <row r="1" spans="1:4" ht="15.75" x14ac:dyDescent="0.25">
      <c r="A1" s="1"/>
      <c r="B1" s="53" t="s">
        <v>65</v>
      </c>
      <c r="C1" s="53"/>
      <c r="D1" s="53"/>
    </row>
    <row r="2" spans="1:4" ht="15.75" x14ac:dyDescent="0.25">
      <c r="A2" s="1"/>
      <c r="B2" s="54" t="s">
        <v>31</v>
      </c>
      <c r="C2" s="54"/>
      <c r="D2" s="54"/>
    </row>
    <row r="3" spans="1:4" ht="15.75" x14ac:dyDescent="0.25">
      <c r="A3" s="1"/>
      <c r="B3" s="53" t="s">
        <v>5</v>
      </c>
      <c r="C3" s="53"/>
      <c r="D3" s="53"/>
    </row>
    <row r="4" spans="1:4" ht="26.25" x14ac:dyDescent="0.25">
      <c r="A4" s="7"/>
      <c r="B4" s="8" t="s">
        <v>0</v>
      </c>
      <c r="C4" s="7" t="s">
        <v>1</v>
      </c>
      <c r="D4" s="8" t="s">
        <v>25</v>
      </c>
    </row>
    <row r="5" spans="1:4" x14ac:dyDescent="0.25">
      <c r="A5" s="7"/>
      <c r="B5" s="9"/>
      <c r="C5" s="9"/>
      <c r="D5" s="7"/>
    </row>
    <row r="6" spans="1:4" x14ac:dyDescent="0.25">
      <c r="A6" s="11"/>
      <c r="B6" s="11"/>
      <c r="C6" s="11"/>
      <c r="D6" s="11"/>
    </row>
    <row r="7" spans="1:4" x14ac:dyDescent="0.25">
      <c r="A7" s="12"/>
      <c r="B7" s="12"/>
      <c r="C7" s="11"/>
      <c r="D7" s="12"/>
    </row>
    <row r="8" spans="1:4" x14ac:dyDescent="0.25">
      <c r="A8" s="13"/>
      <c r="B8" s="3"/>
      <c r="C8" s="13"/>
      <c r="D8" s="13"/>
    </row>
    <row r="9" spans="1:4" x14ac:dyDescent="0.25">
      <c r="A9" s="13"/>
      <c r="B9" s="11"/>
      <c r="C9" s="13"/>
      <c r="D9" s="13"/>
    </row>
    <row r="10" spans="1:4" x14ac:dyDescent="0.25">
      <c r="A10" s="13"/>
      <c r="B10" s="11"/>
      <c r="C10" s="13"/>
      <c r="D10" s="12"/>
    </row>
    <row r="11" spans="1:4" x14ac:dyDescent="0.25">
      <c r="A11" s="13"/>
      <c r="B11" s="11"/>
      <c r="C11" s="13"/>
      <c r="D11" s="12"/>
    </row>
    <row r="12" spans="1:4" x14ac:dyDescent="0.25">
      <c r="A12" s="12"/>
      <c r="B12" s="3"/>
      <c r="C12" s="12"/>
      <c r="D12" s="12"/>
    </row>
    <row r="13" spans="1:4" x14ac:dyDescent="0.25">
      <c r="A13" s="12"/>
      <c r="B13" s="3"/>
      <c r="C13" s="12"/>
      <c r="D13" s="12"/>
    </row>
    <row r="14" spans="1:4" x14ac:dyDescent="0.25">
      <c r="A14" s="13"/>
      <c r="B14" s="11"/>
      <c r="C14" s="13"/>
      <c r="D14" s="13"/>
    </row>
    <row r="15" spans="1:4" x14ac:dyDescent="0.25">
      <c r="A15" s="13"/>
      <c r="B15" s="3"/>
      <c r="C15" s="12"/>
      <c r="D15" s="12"/>
    </row>
    <row r="16" spans="1:4" x14ac:dyDescent="0.25">
      <c r="A16" s="13"/>
      <c r="B16" s="3"/>
      <c r="C16" s="13"/>
      <c r="D16" s="13"/>
    </row>
    <row r="17" spans="1:4" x14ac:dyDescent="0.25">
      <c r="A17" s="13"/>
      <c r="B17" s="11"/>
      <c r="C17" s="13"/>
      <c r="D17" s="13"/>
    </row>
    <row r="18" spans="1:4" x14ac:dyDescent="0.25">
      <c r="A18" s="13"/>
      <c r="B18" s="3"/>
      <c r="C18" s="12"/>
      <c r="D18" s="12"/>
    </row>
    <row r="19" spans="1:4" x14ac:dyDescent="0.25">
      <c r="A19" s="13"/>
      <c r="B19" s="3"/>
      <c r="C19" s="12"/>
      <c r="D19" s="12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3"/>
      <c r="C22" s="12"/>
      <c r="D22" s="12"/>
    </row>
    <row r="23" spans="1:4" x14ac:dyDescent="0.25">
      <c r="A23" s="13"/>
      <c r="B23" s="3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3"/>
      <c r="C25" s="12"/>
      <c r="D25" s="12"/>
    </row>
    <row r="26" spans="1:4" x14ac:dyDescent="0.25">
      <c r="A26" s="13"/>
      <c r="B26" s="3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3"/>
      <c r="C28" s="12"/>
      <c r="D28" s="12"/>
    </row>
    <row r="29" spans="1:4" x14ac:dyDescent="0.25">
      <c r="A29" s="13"/>
      <c r="B29" s="3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3"/>
      <c r="C31" s="12"/>
      <c r="D31" s="12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7"/>
  <sheetViews>
    <sheetView workbookViewId="0">
      <selection activeCell="B7" sqref="B7"/>
    </sheetView>
  </sheetViews>
  <sheetFormatPr defaultRowHeight="15" x14ac:dyDescent="0.25"/>
  <cols>
    <col min="1" max="1" width="3.7109375" customWidth="1"/>
    <col min="2" max="2" width="49.42578125" customWidth="1"/>
    <col min="3" max="3" width="10.5703125" customWidth="1"/>
    <col min="4" max="4" width="12.7109375" customWidth="1"/>
  </cols>
  <sheetData>
    <row r="1" spans="1:8" ht="21" x14ac:dyDescent="0.35">
      <c r="A1" s="1"/>
      <c r="B1" s="53" t="s">
        <v>65</v>
      </c>
      <c r="C1" s="53"/>
      <c r="D1" s="53"/>
      <c r="E1" s="6"/>
      <c r="F1" s="6"/>
      <c r="G1" s="6"/>
      <c r="H1" s="6"/>
    </row>
    <row r="2" spans="1:8" ht="15.75" x14ac:dyDescent="0.25">
      <c r="A2" s="1"/>
      <c r="B2" s="54" t="s">
        <v>31</v>
      </c>
      <c r="C2" s="54"/>
      <c r="D2" s="54"/>
      <c r="E2" s="1"/>
      <c r="F2" s="1"/>
      <c r="G2" s="1"/>
      <c r="H2" s="1"/>
    </row>
    <row r="3" spans="1:8" ht="15.75" x14ac:dyDescent="0.25">
      <c r="A3" s="1"/>
      <c r="B3" s="53" t="s">
        <v>37</v>
      </c>
      <c r="C3" s="53"/>
      <c r="D3" s="53"/>
      <c r="E3" s="1"/>
      <c r="F3" s="1"/>
      <c r="G3" s="1"/>
      <c r="H3" s="1"/>
    </row>
    <row r="4" spans="1:8" x14ac:dyDescent="0.25">
      <c r="A4" s="7"/>
      <c r="B4" s="27" t="s">
        <v>0</v>
      </c>
      <c r="C4" s="7" t="s">
        <v>1</v>
      </c>
      <c r="D4" s="8" t="s">
        <v>25</v>
      </c>
      <c r="E4" s="1"/>
      <c r="F4" s="1"/>
      <c r="G4" s="1"/>
      <c r="H4" s="1"/>
    </row>
    <row r="5" spans="1:8" x14ac:dyDescent="0.25">
      <c r="A5" s="30"/>
      <c r="B5" s="31"/>
      <c r="C5" s="30"/>
      <c r="D5" s="30"/>
      <c r="E5" s="1"/>
      <c r="F5" s="1"/>
      <c r="G5" s="1"/>
      <c r="H5" s="1"/>
    </row>
    <row r="6" spans="1:8" s="1" customFormat="1" x14ac:dyDescent="0.25">
      <c r="A6" s="30"/>
      <c r="B6" s="30"/>
      <c r="C6" s="31"/>
      <c r="D6" s="31"/>
    </row>
    <row r="7" spans="1:8" s="5" customFormat="1" x14ac:dyDescent="0.25">
      <c r="A7" s="33"/>
      <c r="B7" s="33"/>
      <c r="C7" s="33"/>
      <c r="D7" s="33"/>
    </row>
    <row r="8" spans="1:8" x14ac:dyDescent="0.25">
      <c r="A8" s="32"/>
      <c r="B8" s="30"/>
      <c r="C8" s="33"/>
      <c r="D8" s="33"/>
    </row>
    <row r="9" spans="1:8" x14ac:dyDescent="0.25">
      <c r="A9" s="32"/>
      <c r="B9" s="31"/>
      <c r="C9" s="32"/>
      <c r="D9" s="32"/>
    </row>
    <row r="10" spans="1:8" s="5" customFormat="1" x14ac:dyDescent="0.25">
      <c r="A10" s="32"/>
      <c r="B10" s="30"/>
      <c r="C10" s="33"/>
      <c r="D10" s="33"/>
    </row>
    <row r="11" spans="1:8" x14ac:dyDescent="0.25">
      <c r="A11" s="32"/>
      <c r="B11" s="32"/>
      <c r="C11" s="32"/>
      <c r="D11" s="33"/>
    </row>
    <row r="12" spans="1:8" x14ac:dyDescent="0.25">
      <c r="A12" s="32"/>
      <c r="B12" s="30"/>
      <c r="C12" s="32"/>
      <c r="D12" s="33"/>
    </row>
    <row r="13" spans="1:8" x14ac:dyDescent="0.25">
      <c r="A13" s="32"/>
      <c r="B13" s="30"/>
      <c r="C13" s="32"/>
      <c r="D13" s="33"/>
    </row>
    <row r="14" spans="1:8" x14ac:dyDescent="0.25">
      <c r="A14" s="32"/>
      <c r="B14" s="30"/>
      <c r="C14" s="32"/>
      <c r="D14" s="32"/>
    </row>
    <row r="15" spans="1:8" x14ac:dyDescent="0.25">
      <c r="A15" s="32"/>
      <c r="B15" s="31"/>
      <c r="C15" s="33"/>
      <c r="D15" s="33"/>
    </row>
    <row r="16" spans="1:8" x14ac:dyDescent="0.25">
      <c r="A16" s="32"/>
      <c r="B16" s="31"/>
      <c r="C16" s="32"/>
      <c r="D16" s="32"/>
    </row>
    <row r="17" spans="1:4" x14ac:dyDescent="0.25">
      <c r="A17" s="32"/>
      <c r="B17" s="30"/>
      <c r="C17" s="32"/>
      <c r="D17" s="32"/>
    </row>
    <row r="18" spans="1:4" x14ac:dyDescent="0.25">
      <c r="A18" s="32"/>
      <c r="B18" s="31"/>
      <c r="C18" s="33"/>
      <c r="D18" s="33"/>
    </row>
    <row r="19" spans="1:4" x14ac:dyDescent="0.25">
      <c r="A19" s="32"/>
      <c r="B19" s="31"/>
      <c r="C19" s="33"/>
      <c r="D19" s="33"/>
    </row>
    <row r="20" spans="1:4" x14ac:dyDescent="0.25">
      <c r="A20" s="32"/>
      <c r="B20" s="30"/>
      <c r="C20" s="32"/>
      <c r="D20" s="32"/>
    </row>
    <row r="21" spans="1:4" x14ac:dyDescent="0.25">
      <c r="A21" s="32"/>
      <c r="B21" s="30"/>
      <c r="C21" s="32"/>
      <c r="D21" s="32"/>
    </row>
    <row r="22" spans="1:4" x14ac:dyDescent="0.25">
      <c r="A22" s="32"/>
      <c r="B22" s="31"/>
      <c r="C22" s="33"/>
      <c r="D22" s="33"/>
    </row>
    <row r="23" spans="1:4" x14ac:dyDescent="0.25">
      <c r="A23" s="32"/>
      <c r="B23" s="31"/>
      <c r="C23" s="32"/>
      <c r="D23" s="32"/>
    </row>
    <row r="24" spans="1:4" x14ac:dyDescent="0.25">
      <c r="A24" s="32"/>
      <c r="B24" s="30"/>
      <c r="C24" s="32"/>
      <c r="D24" s="32"/>
    </row>
    <row r="25" spans="1:4" x14ac:dyDescent="0.25">
      <c r="A25" s="32"/>
      <c r="B25" s="31"/>
      <c r="C25" s="33"/>
      <c r="D25" s="33"/>
    </row>
    <row r="26" spans="1:4" x14ac:dyDescent="0.25">
      <c r="A26" s="32"/>
      <c r="B26" s="31"/>
      <c r="C26" s="32"/>
      <c r="D26" s="32"/>
    </row>
    <row r="27" spans="1:4" x14ac:dyDescent="0.25">
      <c r="A27" s="13"/>
      <c r="B27" s="11"/>
      <c r="C27" s="13"/>
      <c r="D27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0" zoomScaleNormal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6" width="18.28515625" customWidth="1"/>
    <col min="7" max="7" width="15.1406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55" t="s">
        <v>54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21" x14ac:dyDescent="0.35">
      <c r="A2" s="6" t="s">
        <v>31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s="10" customFormat="1" ht="20.25" customHeight="1" x14ac:dyDescent="0.25">
      <c r="A3" s="8"/>
      <c r="B3" s="20" t="s">
        <v>2</v>
      </c>
      <c r="C3" s="20" t="s">
        <v>6</v>
      </c>
      <c r="D3" s="20" t="s">
        <v>3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  <c r="K3" s="20" t="s">
        <v>13</v>
      </c>
      <c r="L3" s="20" t="s">
        <v>14</v>
      </c>
      <c r="M3" s="20" t="s">
        <v>15</v>
      </c>
      <c r="N3" s="16" t="s">
        <v>16</v>
      </c>
    </row>
    <row r="4" spans="1:14" ht="39.75" customHeight="1" x14ac:dyDescent="0.35">
      <c r="A4" s="21" t="s">
        <v>27</v>
      </c>
      <c r="B4" s="17">
        <f>B5+B6+B8</f>
        <v>14572.98</v>
      </c>
      <c r="C4" s="17">
        <f t="shared" ref="C4:N4" si="0">C5+C6+C8</f>
        <v>14572.98</v>
      </c>
      <c r="D4" s="17">
        <f t="shared" si="0"/>
        <v>14572.98</v>
      </c>
      <c r="E4" s="17">
        <f>E5+E6+E7+E8</f>
        <v>14572.98</v>
      </c>
      <c r="F4" s="17">
        <f t="shared" si="0"/>
        <v>14572.98</v>
      </c>
      <c r="G4" s="17">
        <f t="shared" si="0"/>
        <v>14572.98</v>
      </c>
      <c r="H4" s="17">
        <f t="shared" si="0"/>
        <v>14572.98</v>
      </c>
      <c r="I4" s="17">
        <f t="shared" si="0"/>
        <v>14572.98</v>
      </c>
      <c r="J4" s="17">
        <f t="shared" si="0"/>
        <v>14572.98</v>
      </c>
      <c r="K4" s="17">
        <f t="shared" si="0"/>
        <v>14572.98</v>
      </c>
      <c r="L4" s="17">
        <f t="shared" si="0"/>
        <v>14572.98</v>
      </c>
      <c r="M4" s="17">
        <f t="shared" si="0"/>
        <v>14572.98</v>
      </c>
      <c r="N4" s="17">
        <f t="shared" si="0"/>
        <v>174875.75999999998</v>
      </c>
    </row>
    <row r="5" spans="1:14" ht="39" customHeight="1" x14ac:dyDescent="0.35">
      <c r="A5" s="21" t="s">
        <v>38</v>
      </c>
      <c r="B5" s="18">
        <v>6463.7</v>
      </c>
      <c r="C5" s="18">
        <v>6463.7</v>
      </c>
      <c r="D5" s="18">
        <v>6463.7</v>
      </c>
      <c r="E5" s="18">
        <v>6463.7</v>
      </c>
      <c r="F5" s="18">
        <v>6463.7</v>
      </c>
      <c r="G5" s="18">
        <v>6463.7</v>
      </c>
      <c r="H5" s="18">
        <v>6463.7</v>
      </c>
      <c r="I5" s="18">
        <v>6463.7</v>
      </c>
      <c r="J5" s="18">
        <v>6463.7</v>
      </c>
      <c r="K5" s="18">
        <v>6463.7</v>
      </c>
      <c r="L5" s="18">
        <v>6463.7</v>
      </c>
      <c r="M5" s="18">
        <v>6463.7</v>
      </c>
      <c r="N5" s="18">
        <f t="shared" ref="N5:N23" si="1">SUM(B5:M5)</f>
        <v>77564.39999999998</v>
      </c>
    </row>
    <row r="6" spans="1:14" ht="44.25" customHeight="1" x14ac:dyDescent="0.35">
      <c r="A6" s="21" t="s">
        <v>39</v>
      </c>
      <c r="B6" s="18">
        <v>8109.28</v>
      </c>
      <c r="C6" s="18">
        <v>8109.28</v>
      </c>
      <c r="D6" s="18">
        <v>8109.28</v>
      </c>
      <c r="E6" s="18">
        <v>8109.28</v>
      </c>
      <c r="F6" s="18">
        <v>8109.28</v>
      </c>
      <c r="G6" s="18">
        <v>8109.28</v>
      </c>
      <c r="H6" s="18">
        <v>8109.28</v>
      </c>
      <c r="I6" s="18">
        <v>8109.28</v>
      </c>
      <c r="J6" s="18">
        <v>8109.28</v>
      </c>
      <c r="K6" s="18">
        <v>8109.28</v>
      </c>
      <c r="L6" s="18">
        <v>8109.28</v>
      </c>
      <c r="M6" s="18">
        <v>8109.28</v>
      </c>
      <c r="N6" s="18">
        <f>SUM(B6:M6)</f>
        <v>97311.360000000001</v>
      </c>
    </row>
    <row r="7" spans="1:14" ht="44.25" customHeight="1" x14ac:dyDescent="0.35">
      <c r="A7" s="21" t="s">
        <v>51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ht="44.25" customHeight="1" x14ac:dyDescent="0.35">
      <c r="A8" s="21" t="s">
        <v>40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>
        <f>SUM(B8:M8)</f>
        <v>0</v>
      </c>
    </row>
    <row r="9" spans="1:14" ht="36" customHeight="1" x14ac:dyDescent="0.35">
      <c r="A9" s="22" t="s">
        <v>17</v>
      </c>
      <c r="B9" s="17">
        <f>B10+B11+B12+B13</f>
        <v>26961.97</v>
      </c>
      <c r="C9" s="17">
        <f t="shared" ref="C9:M9" si="2">C10+C11+C12+C13</f>
        <v>11188.1</v>
      </c>
      <c r="D9" s="17">
        <f>D10+D11+D12+D13</f>
        <v>21315.77</v>
      </c>
      <c r="E9" s="17">
        <f>E10+E11+E12+E13</f>
        <v>10927.369999999999</v>
      </c>
      <c r="F9" s="17">
        <f t="shared" si="2"/>
        <v>918</v>
      </c>
      <c r="G9" s="17">
        <f t="shared" si="2"/>
        <v>0</v>
      </c>
      <c r="H9" s="17">
        <f t="shared" si="2"/>
        <v>2500.6800000000003</v>
      </c>
      <c r="I9" s="17">
        <f t="shared" si="2"/>
        <v>593.77</v>
      </c>
      <c r="J9" s="17">
        <f t="shared" si="2"/>
        <v>5353.83</v>
      </c>
      <c r="K9" s="17">
        <f t="shared" si="2"/>
        <v>4245.6499999999996</v>
      </c>
      <c r="L9" s="17">
        <f>L10+L11+L12+L13</f>
        <v>29825.71</v>
      </c>
      <c r="M9" s="17">
        <f t="shared" si="2"/>
        <v>20285.43</v>
      </c>
      <c r="N9" s="18">
        <f>SUM(B9:M9)</f>
        <v>134116.27999999997</v>
      </c>
    </row>
    <row r="10" spans="1:14" ht="40.5" customHeight="1" x14ac:dyDescent="0.35">
      <c r="A10" s="21" t="s">
        <v>18</v>
      </c>
      <c r="B10" s="18">
        <v>22925.7</v>
      </c>
      <c r="C10" s="18">
        <v>4183</v>
      </c>
      <c r="D10" s="18">
        <v>918</v>
      </c>
      <c r="E10" s="18"/>
      <c r="F10" s="18">
        <v>918</v>
      </c>
      <c r="G10" s="18"/>
      <c r="H10" s="18">
        <v>517.5</v>
      </c>
      <c r="I10" s="18"/>
      <c r="J10" s="18">
        <v>2760</v>
      </c>
      <c r="K10" s="18">
        <v>3450</v>
      </c>
      <c r="L10" s="18">
        <v>8346.6</v>
      </c>
      <c r="M10" s="18">
        <v>4485</v>
      </c>
      <c r="N10" s="17">
        <f t="shared" si="1"/>
        <v>48503.799999999996</v>
      </c>
    </row>
    <row r="11" spans="1:14" ht="45.75" customHeight="1" x14ac:dyDescent="0.35">
      <c r="A11" s="21" t="s">
        <v>19</v>
      </c>
      <c r="B11" s="19">
        <v>3442.5</v>
      </c>
      <c r="C11" s="18">
        <v>3442.5</v>
      </c>
      <c r="D11" s="18">
        <v>18360</v>
      </c>
      <c r="E11" s="18"/>
      <c r="F11" s="18"/>
      <c r="G11" s="18"/>
      <c r="H11" s="18"/>
      <c r="I11" s="18"/>
      <c r="J11" s="18"/>
      <c r="K11" s="18"/>
      <c r="L11" s="18">
        <v>13800</v>
      </c>
      <c r="M11" s="18">
        <v>12420</v>
      </c>
      <c r="N11" s="17">
        <f t="shared" si="1"/>
        <v>51465</v>
      </c>
    </row>
    <row r="12" spans="1:14" ht="45.75" customHeight="1" x14ac:dyDescent="0.35">
      <c r="A12" s="26" t="s">
        <v>33</v>
      </c>
      <c r="B12" s="19"/>
      <c r="C12" s="18"/>
      <c r="D12" s="18">
        <v>1444</v>
      </c>
      <c r="E12" s="18">
        <v>8552.2999999999993</v>
      </c>
      <c r="F12" s="18"/>
      <c r="G12" s="18"/>
      <c r="H12" s="18"/>
      <c r="I12" s="18"/>
      <c r="J12" s="18">
        <v>1406.3</v>
      </c>
      <c r="K12" s="18"/>
      <c r="L12" s="18">
        <v>4508.3999999999996</v>
      </c>
      <c r="M12" s="18">
        <v>2192.9</v>
      </c>
      <c r="N12" s="37">
        <f t="shared" si="1"/>
        <v>18103.899999999998</v>
      </c>
    </row>
    <row r="13" spans="1:14" ht="21.75" customHeight="1" x14ac:dyDescent="0.35">
      <c r="A13" s="26" t="s">
        <v>20</v>
      </c>
      <c r="B13" s="18">
        <v>593.77</v>
      </c>
      <c r="C13" s="18">
        <v>3562.6</v>
      </c>
      <c r="D13" s="18">
        <v>593.77</v>
      </c>
      <c r="E13" s="18">
        <v>2375.0700000000002</v>
      </c>
      <c r="F13" s="18"/>
      <c r="G13" s="18"/>
      <c r="H13" s="18">
        <v>1983.18</v>
      </c>
      <c r="I13" s="18">
        <v>593.77</v>
      </c>
      <c r="J13" s="18">
        <v>1187.53</v>
      </c>
      <c r="K13" s="18">
        <v>795.65</v>
      </c>
      <c r="L13" s="18">
        <v>3170.71</v>
      </c>
      <c r="M13" s="18">
        <v>1187.53</v>
      </c>
      <c r="N13" s="18">
        <f t="shared" si="1"/>
        <v>16043.58</v>
      </c>
    </row>
    <row r="14" spans="1:14" ht="23.25" customHeight="1" x14ac:dyDescent="0.35">
      <c r="A14" s="22" t="s">
        <v>21</v>
      </c>
      <c r="B14" s="17">
        <f>B15+B16+B17</f>
        <v>0</v>
      </c>
      <c r="C14" s="17">
        <f t="shared" ref="C14:N14" si="3">C15+C16+C17</f>
        <v>0</v>
      </c>
      <c r="D14" s="17">
        <f t="shared" si="3"/>
        <v>0</v>
      </c>
      <c r="E14" s="17">
        <f t="shared" si="3"/>
        <v>0</v>
      </c>
      <c r="F14" s="17">
        <f t="shared" si="3"/>
        <v>0</v>
      </c>
      <c r="G14" s="17">
        <f t="shared" si="3"/>
        <v>0</v>
      </c>
      <c r="H14" s="17">
        <f t="shared" si="3"/>
        <v>0</v>
      </c>
      <c r="I14" s="17">
        <f t="shared" si="3"/>
        <v>0</v>
      </c>
      <c r="J14" s="17">
        <f t="shared" si="3"/>
        <v>0</v>
      </c>
      <c r="K14" s="17">
        <f t="shared" si="3"/>
        <v>0</v>
      </c>
      <c r="L14" s="17">
        <f t="shared" si="3"/>
        <v>0</v>
      </c>
      <c r="M14" s="17">
        <f t="shared" si="3"/>
        <v>0</v>
      </c>
      <c r="N14" s="17">
        <f t="shared" si="3"/>
        <v>0</v>
      </c>
    </row>
    <row r="15" spans="1:14" ht="42" customHeight="1" x14ac:dyDescent="0.35">
      <c r="A15" s="21" t="s">
        <v>22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>
        <f t="shared" si="1"/>
        <v>0</v>
      </c>
    </row>
    <row r="16" spans="1:14" ht="40.5" customHeight="1" x14ac:dyDescent="0.35">
      <c r="A16" s="21" t="s">
        <v>23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>
        <f t="shared" si="1"/>
        <v>0</v>
      </c>
    </row>
    <row r="17" spans="1:14" ht="40.5" customHeight="1" x14ac:dyDescent="0.35">
      <c r="A17" s="26" t="s">
        <v>32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>
        <f>SUM(B17:M17)</f>
        <v>0</v>
      </c>
    </row>
    <row r="18" spans="1:14" ht="40.5" customHeight="1" x14ac:dyDescent="0.35">
      <c r="A18" s="28" t="s">
        <v>42</v>
      </c>
      <c r="B18" s="18"/>
      <c r="C18" s="18"/>
      <c r="D18" s="18"/>
      <c r="E18" s="18"/>
      <c r="F18" s="18"/>
      <c r="G18" s="18"/>
      <c r="H18" s="18">
        <v>862.5</v>
      </c>
      <c r="I18" s="18"/>
      <c r="J18" s="18"/>
      <c r="K18" s="18"/>
      <c r="L18" s="18"/>
      <c r="M18" s="18"/>
      <c r="N18" s="18">
        <f>SUM(B18:M18)</f>
        <v>862.5</v>
      </c>
    </row>
    <row r="19" spans="1:14" ht="40.5" customHeight="1" x14ac:dyDescent="0.35">
      <c r="A19" s="22" t="s">
        <v>45</v>
      </c>
      <c r="B19" s="17">
        <f>B20+B21+B22</f>
        <v>0</v>
      </c>
      <c r="C19" s="17">
        <f t="shared" ref="C19:N19" si="4">C20+C21+C22</f>
        <v>0</v>
      </c>
      <c r="D19" s="17">
        <f t="shared" si="4"/>
        <v>0</v>
      </c>
      <c r="E19" s="17">
        <f t="shared" si="4"/>
        <v>0</v>
      </c>
      <c r="F19" s="17">
        <f t="shared" si="4"/>
        <v>0</v>
      </c>
      <c r="G19" s="17">
        <f t="shared" si="4"/>
        <v>0</v>
      </c>
      <c r="H19" s="17">
        <f t="shared" si="4"/>
        <v>0</v>
      </c>
      <c r="I19" s="17">
        <f t="shared" si="4"/>
        <v>0</v>
      </c>
      <c r="J19" s="17">
        <f t="shared" si="4"/>
        <v>0</v>
      </c>
      <c r="K19" s="17">
        <f t="shared" si="4"/>
        <v>0</v>
      </c>
      <c r="L19" s="17">
        <f t="shared" si="4"/>
        <v>0</v>
      </c>
      <c r="M19" s="17">
        <f t="shared" si="4"/>
        <v>0</v>
      </c>
      <c r="N19" s="17">
        <f t="shared" si="4"/>
        <v>0</v>
      </c>
    </row>
    <row r="20" spans="1:14" ht="40.5" customHeight="1" x14ac:dyDescent="0.35">
      <c r="A20" s="21" t="s">
        <v>46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>
        <f t="shared" ref="N20:N21" si="5">SUM(B20:M20)</f>
        <v>0</v>
      </c>
    </row>
    <row r="21" spans="1:14" ht="40.5" customHeight="1" x14ac:dyDescent="0.35">
      <c r="A21" s="21" t="s">
        <v>47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>
        <f t="shared" si="5"/>
        <v>0</v>
      </c>
    </row>
    <row r="22" spans="1:14" ht="40.5" customHeight="1" x14ac:dyDescent="0.35">
      <c r="A22" s="26" t="s">
        <v>48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>
        <f>SUM(B22:M22)</f>
        <v>0</v>
      </c>
    </row>
    <row r="23" spans="1:14" ht="39.75" customHeight="1" x14ac:dyDescent="0.35">
      <c r="A23" s="22" t="s">
        <v>49</v>
      </c>
      <c r="B23" s="17">
        <v>11124.47</v>
      </c>
      <c r="C23" s="17">
        <v>11124.47</v>
      </c>
      <c r="D23" s="17">
        <v>11124.47</v>
      </c>
      <c r="E23" s="17">
        <v>11124.47</v>
      </c>
      <c r="F23" s="17">
        <v>11124.47</v>
      </c>
      <c r="G23" s="17">
        <v>11124.47</v>
      </c>
      <c r="H23" s="17">
        <v>11124.47</v>
      </c>
      <c r="I23" s="17">
        <v>11124.47</v>
      </c>
      <c r="J23" s="17">
        <v>11124.47</v>
      </c>
      <c r="K23" s="17">
        <v>11124.47</v>
      </c>
      <c r="L23" s="17">
        <v>11124.47</v>
      </c>
      <c r="M23" s="17">
        <v>11124.47</v>
      </c>
      <c r="N23" s="17">
        <f t="shared" si="1"/>
        <v>133493.63999999998</v>
      </c>
    </row>
    <row r="24" spans="1:14" ht="22.5" customHeight="1" x14ac:dyDescent="0.35">
      <c r="A24" s="22" t="s">
        <v>24</v>
      </c>
      <c r="B24" s="17">
        <f t="shared" ref="B24:N24" si="6">B4+B9+B14+B18+B23+B19</f>
        <v>52659.42</v>
      </c>
      <c r="C24" s="17">
        <f t="shared" si="6"/>
        <v>36885.550000000003</v>
      </c>
      <c r="D24" s="17">
        <f>D4+D9+D14+D18+D23+D19</f>
        <v>47013.22</v>
      </c>
      <c r="E24" s="17">
        <f t="shared" si="6"/>
        <v>36624.82</v>
      </c>
      <c r="F24" s="17">
        <f t="shared" si="6"/>
        <v>26615.449999999997</v>
      </c>
      <c r="G24" s="17">
        <f t="shared" si="6"/>
        <v>25697.449999999997</v>
      </c>
      <c r="H24" s="17">
        <f>H4+H9+H14+H18+H23+H19</f>
        <v>29060.629999999997</v>
      </c>
      <c r="I24" s="17">
        <f t="shared" si="6"/>
        <v>26291.22</v>
      </c>
      <c r="J24" s="17">
        <f t="shared" si="6"/>
        <v>31051.279999999999</v>
      </c>
      <c r="K24" s="17">
        <f t="shared" si="6"/>
        <v>29943.1</v>
      </c>
      <c r="L24" s="17">
        <f t="shared" si="6"/>
        <v>55523.16</v>
      </c>
      <c r="M24" s="17">
        <f t="shared" si="6"/>
        <v>45982.880000000005</v>
      </c>
      <c r="N24" s="17">
        <f t="shared" si="6"/>
        <v>443348.17999999993</v>
      </c>
    </row>
    <row r="25" spans="1:14" ht="15.75" x14ac:dyDescent="0.25">
      <c r="A25" s="56" t="s">
        <v>50</v>
      </c>
      <c r="B25" s="56"/>
      <c r="C25" s="56"/>
      <c r="D25" s="23"/>
      <c r="E25" s="23"/>
      <c r="F25" s="23"/>
      <c r="G25" s="23"/>
      <c r="H25" s="23"/>
      <c r="I25" s="23"/>
      <c r="J25" s="23"/>
      <c r="K25" s="23"/>
      <c r="L25" s="57" t="s">
        <v>28</v>
      </c>
      <c r="M25" s="57"/>
      <c r="N25" s="57"/>
    </row>
    <row r="26" spans="1:14" ht="15.75" x14ac:dyDescent="0.25">
      <c r="A26" s="24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ht="15.75" x14ac:dyDescent="0.25">
      <c r="A27" s="56" t="s">
        <v>26</v>
      </c>
      <c r="B27" s="56"/>
      <c r="C27" s="56"/>
      <c r="D27" s="23"/>
      <c r="E27" s="23"/>
      <c r="F27" s="23"/>
      <c r="G27" s="23"/>
      <c r="H27" s="23"/>
      <c r="I27" s="23"/>
      <c r="J27" s="23"/>
      <c r="K27" s="23"/>
      <c r="L27" s="57" t="s">
        <v>34</v>
      </c>
      <c r="M27" s="57"/>
      <c r="N27" s="57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6"/>
  <sheetViews>
    <sheetView workbookViewId="0">
      <selection activeCell="B6" sqref="B6:C6"/>
    </sheetView>
  </sheetViews>
  <sheetFormatPr defaultRowHeight="15" x14ac:dyDescent="0.25"/>
  <cols>
    <col min="1" max="1" width="6.140625" customWidth="1"/>
    <col min="2" max="2" width="54.42578125" customWidth="1"/>
    <col min="3" max="3" width="11.140625" customWidth="1"/>
    <col min="4" max="4" width="11.7109375" customWidth="1"/>
  </cols>
  <sheetData>
    <row r="1" spans="1:4" ht="15.75" x14ac:dyDescent="0.25">
      <c r="A1" s="1"/>
      <c r="B1" s="53" t="s">
        <v>65</v>
      </c>
      <c r="C1" s="53"/>
      <c r="D1" s="53"/>
    </row>
    <row r="2" spans="1:4" ht="15.75" x14ac:dyDescent="0.25">
      <c r="A2" s="1"/>
      <c r="B2" s="54" t="s">
        <v>31</v>
      </c>
      <c r="C2" s="54"/>
      <c r="D2" s="54"/>
    </row>
    <row r="3" spans="1:4" ht="15.75" x14ac:dyDescent="0.25">
      <c r="A3" s="1"/>
      <c r="B3" s="53" t="s">
        <v>43</v>
      </c>
      <c r="C3" s="53"/>
      <c r="D3" s="53"/>
    </row>
    <row r="4" spans="1:4" ht="26.25" x14ac:dyDescent="0.25">
      <c r="A4" s="7"/>
      <c r="B4" s="27" t="s">
        <v>0</v>
      </c>
      <c r="C4" s="7" t="s">
        <v>1</v>
      </c>
      <c r="D4" s="8" t="s">
        <v>25</v>
      </c>
    </row>
    <row r="5" spans="1:4" x14ac:dyDescent="0.25">
      <c r="A5" s="30"/>
      <c r="B5" s="31" t="s">
        <v>10</v>
      </c>
      <c r="C5" s="31"/>
      <c r="D5" s="30"/>
    </row>
    <row r="6" spans="1:4" x14ac:dyDescent="0.25">
      <c r="A6" s="30">
        <v>1</v>
      </c>
      <c r="B6" s="30" t="s">
        <v>77</v>
      </c>
      <c r="C6" s="30">
        <v>862.5</v>
      </c>
      <c r="D6" s="31">
        <f>C6</f>
        <v>862.5</v>
      </c>
    </row>
    <row r="7" spans="1:4" x14ac:dyDescent="0.25">
      <c r="A7" s="33"/>
      <c r="B7" s="33"/>
      <c r="C7" s="33"/>
      <c r="D7" s="33"/>
    </row>
    <row r="8" spans="1:4" x14ac:dyDescent="0.25">
      <c r="A8" s="32"/>
      <c r="B8" s="30"/>
      <c r="C8" s="32"/>
      <c r="D8" s="33"/>
    </row>
    <row r="9" spans="1:4" x14ac:dyDescent="0.25">
      <c r="A9" s="32"/>
      <c r="B9" s="31"/>
      <c r="C9" s="32"/>
      <c r="D9" s="32"/>
    </row>
    <row r="10" spans="1:4" x14ac:dyDescent="0.25">
      <c r="A10" s="32"/>
      <c r="B10" s="30"/>
      <c r="C10" s="33"/>
      <c r="D10" s="33"/>
    </row>
    <row r="11" spans="1:4" x14ac:dyDescent="0.25">
      <c r="A11" s="32"/>
      <c r="B11" s="33"/>
      <c r="C11" s="33"/>
      <c r="D11" s="33"/>
    </row>
    <row r="12" spans="1:4" x14ac:dyDescent="0.25">
      <c r="A12" s="33"/>
      <c r="B12" s="30"/>
      <c r="C12" s="33"/>
      <c r="D12" s="33"/>
    </row>
    <row r="13" spans="1:4" x14ac:dyDescent="0.25">
      <c r="A13" s="32"/>
      <c r="B13" s="31"/>
      <c r="C13" s="32"/>
      <c r="D13" s="33"/>
    </row>
    <row r="14" spans="1:4" x14ac:dyDescent="0.25">
      <c r="A14" s="32"/>
      <c r="B14" s="30"/>
      <c r="C14" s="32"/>
      <c r="D14" s="33"/>
    </row>
    <row r="15" spans="1:4" x14ac:dyDescent="0.25">
      <c r="A15" s="32"/>
      <c r="B15" s="30"/>
      <c r="C15" s="32"/>
      <c r="D15" s="33"/>
    </row>
    <row r="16" spans="1:4" x14ac:dyDescent="0.25">
      <c r="A16" s="32"/>
      <c r="B16" s="31"/>
      <c r="C16" s="33"/>
      <c r="D16" s="33"/>
    </row>
    <row r="17" spans="1:4" x14ac:dyDescent="0.25">
      <c r="A17" s="32"/>
      <c r="B17" s="31"/>
      <c r="C17" s="32"/>
      <c r="D17" s="33"/>
    </row>
    <row r="18" spans="1:4" x14ac:dyDescent="0.25">
      <c r="A18" s="32"/>
      <c r="B18" s="30"/>
      <c r="C18" s="32"/>
      <c r="D18" s="33"/>
    </row>
    <row r="19" spans="1:4" x14ac:dyDescent="0.25">
      <c r="A19" s="32"/>
      <c r="B19" s="31"/>
      <c r="C19" s="32"/>
      <c r="D19" s="33"/>
    </row>
    <row r="20" spans="1:4" x14ac:dyDescent="0.25">
      <c r="A20" s="32"/>
      <c r="B20" s="30"/>
      <c r="C20" s="33"/>
      <c r="D20" s="33"/>
    </row>
    <row r="21" spans="1:4" x14ac:dyDescent="0.25">
      <c r="A21" s="32"/>
      <c r="B21" s="31"/>
      <c r="C21" s="33"/>
      <c r="D21" s="33"/>
    </row>
    <row r="22" spans="1:4" x14ac:dyDescent="0.25">
      <c r="A22" s="32"/>
      <c r="B22" s="30"/>
      <c r="C22" s="32"/>
      <c r="D22" s="33"/>
    </row>
    <row r="23" spans="1:4" x14ac:dyDescent="0.25">
      <c r="A23" s="32"/>
      <c r="B23" s="30"/>
      <c r="C23" s="32"/>
      <c r="D23" s="32"/>
    </row>
    <row r="24" spans="1:4" x14ac:dyDescent="0.25">
      <c r="A24" s="32"/>
      <c r="B24" s="31"/>
      <c r="C24" s="33"/>
      <c r="D24" s="33"/>
    </row>
    <row r="25" spans="1:4" x14ac:dyDescent="0.25">
      <c r="A25" s="32"/>
      <c r="B25" s="31"/>
      <c r="C25" s="33"/>
      <c r="D25" s="33"/>
    </row>
    <row r="26" spans="1:4" x14ac:dyDescent="0.25">
      <c r="A26" s="32"/>
      <c r="B26" s="30"/>
      <c r="C26" s="32"/>
      <c r="D26" s="32"/>
    </row>
    <row r="27" spans="1:4" x14ac:dyDescent="0.25">
      <c r="A27" s="32"/>
      <c r="B27" s="30"/>
      <c r="C27" s="32"/>
      <c r="D27" s="32"/>
    </row>
    <row r="28" spans="1:4" x14ac:dyDescent="0.25">
      <c r="A28" s="32"/>
      <c r="B28" s="31"/>
      <c r="C28" s="33"/>
      <c r="D28" s="33"/>
    </row>
    <row r="29" spans="1:4" x14ac:dyDescent="0.25">
      <c r="A29" s="32"/>
      <c r="B29" s="31"/>
      <c r="C29" s="32"/>
      <c r="D29" s="32"/>
    </row>
    <row r="30" spans="1:4" x14ac:dyDescent="0.25">
      <c r="A30" s="32"/>
      <c r="B30" s="30"/>
      <c r="C30" s="32"/>
      <c r="D30" s="32"/>
    </row>
    <row r="31" spans="1:4" x14ac:dyDescent="0.25">
      <c r="A31" s="32"/>
      <c r="B31" s="31"/>
      <c r="C31" s="33"/>
      <c r="D31" s="33"/>
    </row>
    <row r="32" spans="1:4" x14ac:dyDescent="0.25">
      <c r="A32" s="32"/>
      <c r="B32" s="31"/>
      <c r="C32" s="32"/>
      <c r="D32" s="32"/>
    </row>
    <row r="33" spans="1:4" x14ac:dyDescent="0.25">
      <c r="A33" s="32"/>
      <c r="B33" s="30"/>
      <c r="C33" s="32"/>
      <c r="D33" s="32"/>
    </row>
    <row r="34" spans="1:4" x14ac:dyDescent="0.25">
      <c r="A34" s="36"/>
      <c r="B34" s="36"/>
      <c r="C34" s="36"/>
      <c r="D34" s="36"/>
    </row>
    <row r="35" spans="1:4" x14ac:dyDescent="0.25">
      <c r="A35" s="36"/>
      <c r="B35" s="36"/>
      <c r="C35" s="36"/>
      <c r="D35" s="36"/>
    </row>
    <row r="36" spans="1:4" x14ac:dyDescent="0.25">
      <c r="A36" s="36"/>
      <c r="B36" s="36"/>
      <c r="C36" s="36"/>
      <c r="D36" s="36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2016-01-21T09:38:31Z</cp:lastPrinted>
  <dcterms:created xsi:type="dcterms:W3CDTF">2011-07-25T05:21:17Z</dcterms:created>
  <dcterms:modified xsi:type="dcterms:W3CDTF">2025-01-22T02:15:24Z</dcterms:modified>
</cp:coreProperties>
</file>