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255" windowHeight="6240" tabRatio="745" activeTab="1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24519"/>
</workbook>
</file>

<file path=xl/calcChain.xml><?xml version="1.0" encoding="utf-8"?>
<calcChain xmlns="http://schemas.openxmlformats.org/spreadsheetml/2006/main">
  <c r="C13" i="2"/>
  <c r="D11"/>
  <c r="D9"/>
  <c r="L11" i="5"/>
  <c r="D8" i="6"/>
  <c r="D8" i="2"/>
  <c r="D10" i="1"/>
  <c r="D8"/>
  <c r="D8" i="9"/>
  <c r="D8" i="3"/>
  <c r="M9" i="5"/>
  <c r="D14" i="6"/>
  <c r="N24" i="5"/>
  <c r="N23"/>
  <c r="N22"/>
  <c r="N21"/>
  <c r="M20"/>
  <c r="L20"/>
  <c r="K20"/>
  <c r="J20"/>
  <c r="I20"/>
  <c r="H20"/>
  <c r="G20"/>
  <c r="F20"/>
  <c r="E20"/>
  <c r="D20"/>
  <c r="C20"/>
  <c r="B20"/>
  <c r="N19"/>
  <c r="N18"/>
  <c r="N8"/>
  <c r="N13"/>
  <c r="N12"/>
  <c r="L9"/>
  <c r="K9"/>
  <c r="J9"/>
  <c r="I9"/>
  <c r="H9"/>
  <c r="G9"/>
  <c r="F9"/>
  <c r="E9"/>
  <c r="D9"/>
  <c r="C9"/>
  <c r="B9"/>
  <c r="M15"/>
  <c r="K15"/>
  <c r="J15"/>
  <c r="I15"/>
  <c r="H15"/>
  <c r="G15"/>
  <c r="F15"/>
  <c r="D15"/>
  <c r="C15"/>
  <c r="M4"/>
  <c r="L4"/>
  <c r="K4"/>
  <c r="J4"/>
  <c r="I4"/>
  <c r="H4"/>
  <c r="H26" s="1"/>
  <c r="G4"/>
  <c r="F4"/>
  <c r="E4"/>
  <c r="D4"/>
  <c r="C4"/>
  <c r="B4"/>
  <c r="B15"/>
  <c r="F26" l="1"/>
  <c r="B26"/>
  <c r="M26"/>
  <c r="L26"/>
  <c r="K26"/>
  <c r="J26"/>
  <c r="I26"/>
  <c r="G26"/>
  <c r="E26"/>
  <c r="D26"/>
  <c r="C26"/>
  <c r="N20"/>
  <c r="N7"/>
  <c r="N25"/>
  <c r="N14"/>
  <c r="N6"/>
  <c r="N5"/>
  <c r="N4" l="1"/>
  <c r="N11" l="1"/>
  <c r="N10"/>
  <c r="N16" l="1"/>
  <c r="N17"/>
  <c r="N15"/>
  <c r="N9" l="1"/>
  <c r="N26" s="1"/>
</calcChain>
</file>

<file path=xl/sharedStrings.xml><?xml version="1.0" encoding="utf-8"?>
<sst xmlns="http://schemas.openxmlformats.org/spreadsheetml/2006/main" count="124" uniqueCount="78">
  <si>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</si>
  <si>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</si>
  <si>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</si>
  <si>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</si>
  <si>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</si>
  <si>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</si>
  <si>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</si>
  <si>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</si>
  <si>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</si>
  <si>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</si>
  <si>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</si>
  <si>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</si>
  <si>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</si>
  <si>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</si>
  <si>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</si>
  <si>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</si>
  <si>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</si>
  <si>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</si>
  <si>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</si>
  <si>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</si>
  <si>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</si>
  <si>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</si>
  <si>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</si>
  <si>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</si>
  <si>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</si>
  <si>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</si>
  <si>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</si>
  <si>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</si>
  <si>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</si>
  <si>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</si>
  <si>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</si>
  <si>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</si>
  <si>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</si>
  <si>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</si>
  <si>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</si>
  <si>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</si>
  <si>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</si>
  <si>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</si>
  <si>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</si>
  <si>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вывоз крупногабаритного мусора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</si>
  <si>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</si>
  <si>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</si>
  <si>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</si>
  <si>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</si>
  <si>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</si>
  <si>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</si>
  <si>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</si>
  <si>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</si>
  <si>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</si>
  <si>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</si>
  <si>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</si>
  <si>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</si>
  <si>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>М.Расковой,87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</si>
  <si>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</si>
  <si>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</si>
  <si>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</si>
  <si>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</si>
  <si>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</si>
  <si>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6.ТБО</t>
  </si>
  <si>
    <t>7. Расходы по содержанию УК</t>
  </si>
  <si>
    <t>Директор ООО УК "Аркада"</t>
  </si>
  <si>
    <t>Лицевой счёт  2019г</t>
  </si>
  <si>
    <t>Лицевой счёт 2019г</t>
  </si>
  <si>
    <t>Лицевой счет. Сводный расчет  2019г</t>
  </si>
  <si>
    <t>Установка и наладка подъездных домофонов</t>
  </si>
  <si>
    <t>Подъезд №3.Закреплен почтовый ящик</t>
  </si>
  <si>
    <t>Подвал.Прокладка ГВС в подвале согласно смете</t>
  </si>
  <si>
    <t>Замена обратного клапана в узле ХВС</t>
  </si>
  <si>
    <t>Установка водосточного желоба</t>
  </si>
  <si>
    <t>Придомовая территория.Окрашивание контейнеров</t>
  </si>
  <si>
    <t>Придомовая территория.Скашивание травы</t>
  </si>
  <si>
    <t>Запуск системы отопления</t>
  </si>
  <si>
    <t>Замена фильтра на общедомовом водосчетчике ХВС</t>
  </si>
  <si>
    <t>Замена эл.ламп</t>
  </si>
  <si>
    <t>Закрепление и утепление дверного блока</t>
  </si>
  <si>
    <t>Переоформление документов о присоединении эл.энергии к объекту</t>
  </si>
  <si>
    <t>Техническое обслуживание домофонов</t>
  </si>
  <si>
    <t xml:space="preserve">Декабрь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</si>
</sst>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1" fillId="0" borderId="7" xfId="0" applyFont="1" applyBorder="1"/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left" wrapText="1"/>
    </xf>
    <xf numFmtId="0" fontId="9" fillId="0" borderId="0" xfId="0" applyFont="1"/>
    <xf numFmtId="0" fontId="9" fillId="0" borderId="1" xfId="0" applyFont="1" applyBorder="1"/>
    <xf numFmtId="0" fontId="11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11" fillId="0" borderId="1" xfId="0" applyFont="1" applyBorder="1"/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11" fillId="0" borderId="5" xfId="0" applyFont="1" applyBorder="1"/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9" fillId="0" borderId="3" xfId="0" applyFont="1" applyBorder="1"/>
    <xf numFmtId="0" fontId="9" fillId="0" borderId="6" xfId="0" applyFont="1" applyBorder="1"/>
    <xf numFmtId="0" fontId="9" fillId="0" borderId="4" xfId="0" applyFont="1" applyBorder="1"/>
    <xf numFmtId="0" fontId="11" fillId="0" borderId="7" xfId="0" applyFont="1" applyBorder="1"/>
    <xf numFmtId="0" fontId="11" fillId="0" borderId="1" xfId="0" applyFont="1" applyFill="1" applyBorder="1"/>
    <xf numFmtId="0" fontId="9" fillId="0" borderId="1" xfId="0" applyFont="1" applyFill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6" fillId="3" borderId="1" xfId="0" applyFont="1" applyFill="1" applyBorder="1"/>
    <xf numFmtId="0" fontId="2" fillId="3" borderId="1" xfId="0" applyFont="1" applyFill="1" applyBorder="1"/>
    <xf numFmtId="0" fontId="9" fillId="3" borderId="1" xfId="0" applyFont="1" applyFill="1" applyBorder="1" applyAlignment="1">
      <alignment wrapText="1"/>
    </xf>
    <xf numFmtId="0" fontId="11" fillId="3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B17" sqref="B17"/>
    </sheetView>
  </sheetViews>
  <sheetFormatPr defaultRowHeight="1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>
      <c r="A1" s="1"/>
      <c r="B1" s="86" t="s">
        <v>61</v>
      </c>
      <c r="C1" s="86"/>
      <c r="D1" s="86"/>
      <c r="E1" s="7"/>
      <c r="F1" s="7"/>
      <c r="G1" s="7"/>
      <c r="H1" s="7"/>
    </row>
    <row r="2" spans="1:8" ht="15.95" customHeight="1">
      <c r="A2" s="1"/>
      <c r="B2" s="2" t="s">
        <v>52</v>
      </c>
      <c r="C2" s="39"/>
      <c r="D2" s="39"/>
      <c r="E2" s="1"/>
      <c r="F2" s="1"/>
      <c r="G2" s="1"/>
      <c r="H2" s="1"/>
    </row>
    <row r="3" spans="1:8" ht="15.95" customHeight="1">
      <c r="A3" s="1"/>
      <c r="B3" s="85" t="s">
        <v>4</v>
      </c>
      <c r="C3" s="85"/>
      <c r="D3" s="85"/>
      <c r="E3" s="1"/>
      <c r="F3" s="1"/>
      <c r="G3" s="1"/>
      <c r="H3" s="1"/>
    </row>
    <row r="4" spans="1:8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>
      <c r="A5" s="8"/>
      <c r="B5" s="3" t="s">
        <v>3</v>
      </c>
      <c r="C5" s="8"/>
      <c r="D5" s="8"/>
      <c r="E5" s="1"/>
      <c r="F5" s="1"/>
      <c r="G5" s="1"/>
      <c r="H5" s="1"/>
    </row>
    <row r="6" spans="1:8">
      <c r="A6" s="63">
        <v>1</v>
      </c>
      <c r="B6" s="64" t="s">
        <v>67</v>
      </c>
      <c r="C6" s="65">
        <v>1209.45</v>
      </c>
      <c r="D6" s="66">
        <v>1209.45</v>
      </c>
      <c r="E6" s="6"/>
      <c r="F6" s="1"/>
    </row>
    <row r="7" spans="1:8">
      <c r="A7" s="63"/>
      <c r="B7" s="67" t="s">
        <v>12</v>
      </c>
      <c r="C7" s="65"/>
      <c r="D7" s="66"/>
      <c r="E7" s="6"/>
      <c r="F7" s="1"/>
    </row>
    <row r="8" spans="1:8">
      <c r="A8" s="63">
        <v>1</v>
      </c>
      <c r="B8" s="64" t="s">
        <v>71</v>
      </c>
      <c r="C8" s="65">
        <v>86.03</v>
      </c>
      <c r="D8" s="66">
        <f>D6+C8</f>
        <v>1295.48</v>
      </c>
      <c r="E8" s="6"/>
      <c r="F8" s="1"/>
    </row>
    <row r="9" spans="1:8">
      <c r="A9" s="64"/>
      <c r="B9" s="67" t="s">
        <v>13</v>
      </c>
      <c r="C9" s="64"/>
      <c r="D9" s="64"/>
      <c r="E9" s="6"/>
      <c r="F9" s="1"/>
    </row>
    <row r="10" spans="1:8" ht="30">
      <c r="A10" s="64">
        <v>1</v>
      </c>
      <c r="B10" s="64" t="s">
        <v>72</v>
      </c>
      <c r="C10" s="64">
        <v>759.7</v>
      </c>
      <c r="D10" s="67">
        <f>D8+C10</f>
        <v>2055.1800000000003</v>
      </c>
      <c r="E10" s="6"/>
      <c r="F10" s="1"/>
    </row>
    <row r="11" spans="1:8">
      <c r="A11" s="64"/>
      <c r="B11" s="64"/>
      <c r="C11" s="64"/>
      <c r="D11" s="64"/>
      <c r="E11" s="6"/>
      <c r="F11" s="1"/>
    </row>
    <row r="12" spans="1:8" s="5" customFormat="1">
      <c r="A12" s="64"/>
      <c r="B12" s="64"/>
      <c r="C12" s="64"/>
      <c r="D12" s="67"/>
      <c r="E12" s="11"/>
      <c r="F12" s="4"/>
    </row>
    <row r="13" spans="1:8" s="5" customFormat="1">
      <c r="A13" s="67"/>
      <c r="B13" s="67"/>
      <c r="C13" s="67"/>
      <c r="D13" s="67"/>
      <c r="E13" s="4"/>
      <c r="F13" s="4"/>
    </row>
    <row r="14" spans="1:8">
      <c r="A14" s="64"/>
      <c r="B14" s="67"/>
      <c r="C14" s="64"/>
      <c r="D14" s="67"/>
      <c r="E14" s="1"/>
      <c r="F14" s="1"/>
    </row>
    <row r="15" spans="1:8">
      <c r="A15" s="64"/>
      <c r="B15" s="64"/>
      <c r="C15" s="64"/>
      <c r="D15" s="64"/>
      <c r="E15" s="1"/>
      <c r="F15" s="1"/>
    </row>
    <row r="16" spans="1:8">
      <c r="A16" s="64"/>
      <c r="B16" s="64"/>
      <c r="C16" s="64"/>
      <c r="D16" s="67"/>
      <c r="E16" s="1"/>
      <c r="F16" s="1"/>
    </row>
    <row r="17" spans="1:6">
      <c r="A17" s="64"/>
      <c r="B17" s="64"/>
      <c r="C17" s="64"/>
      <c r="D17" s="64"/>
      <c r="E17" s="1"/>
      <c r="F17" s="1"/>
    </row>
    <row r="18" spans="1:6">
      <c r="A18" s="64"/>
      <c r="B18" s="64"/>
      <c r="C18" s="64"/>
      <c r="D18" s="67"/>
      <c r="E18" s="1"/>
      <c r="F18" s="1"/>
    </row>
    <row r="19" spans="1:6" s="5" customFormat="1">
      <c r="A19" s="64"/>
      <c r="B19" s="67"/>
      <c r="C19" s="64"/>
      <c r="D19" s="64"/>
      <c r="E19" s="4"/>
      <c r="F19" s="4"/>
    </row>
    <row r="20" spans="1:6" s="5" customFormat="1">
      <c r="A20" s="64"/>
      <c r="B20" s="64"/>
      <c r="C20" s="64"/>
      <c r="D20" s="67"/>
      <c r="E20" s="4"/>
      <c r="F20" s="4"/>
    </row>
    <row r="21" spans="1:6">
      <c r="A21" s="64"/>
      <c r="B21" s="64"/>
      <c r="C21" s="64"/>
      <c r="D21" s="64"/>
      <c r="E21" s="1"/>
      <c r="F21" s="1"/>
    </row>
    <row r="22" spans="1:6">
      <c r="A22" s="64"/>
      <c r="B22" s="64"/>
      <c r="C22" s="64"/>
      <c r="D22" s="67"/>
      <c r="E22" s="1"/>
      <c r="F22" s="1"/>
    </row>
    <row r="23" spans="1:6">
      <c r="A23" s="64"/>
      <c r="B23" s="67"/>
      <c r="C23" s="64"/>
      <c r="D23" s="64"/>
      <c r="E23" s="1"/>
      <c r="F23" s="1"/>
    </row>
    <row r="24" spans="1:6">
      <c r="A24" s="64"/>
      <c r="B24" s="67"/>
      <c r="C24" s="64"/>
      <c r="D24" s="64"/>
      <c r="E24" s="1"/>
      <c r="F24" s="1"/>
    </row>
    <row r="25" spans="1:6">
      <c r="A25" s="64"/>
      <c r="B25" s="64"/>
      <c r="C25" s="64"/>
      <c r="D25" s="64"/>
      <c r="E25" s="1"/>
      <c r="F25" s="1"/>
    </row>
    <row r="26" spans="1:6">
      <c r="A26" s="64"/>
      <c r="B26" s="64"/>
      <c r="C26" s="64"/>
      <c r="D26" s="67"/>
      <c r="E26" s="1"/>
      <c r="F26" s="1"/>
    </row>
    <row r="27" spans="1:6">
      <c r="A27" s="64"/>
      <c r="B27" s="67"/>
      <c r="C27" s="67"/>
      <c r="D27" s="67"/>
      <c r="E27" s="1"/>
      <c r="F27" s="1"/>
    </row>
    <row r="28" spans="1:6">
      <c r="A28" s="64"/>
      <c r="B28" s="68"/>
      <c r="C28" s="64"/>
      <c r="D28" s="64"/>
      <c r="E28" s="1"/>
      <c r="F28" s="1"/>
    </row>
    <row r="29" spans="1:6">
      <c r="A29" s="69"/>
      <c r="B29" s="69"/>
      <c r="C29" s="69"/>
      <c r="D29" s="69"/>
    </row>
    <row r="30" spans="1:6">
      <c r="A30" s="69"/>
      <c r="B30" s="69"/>
      <c r="C30" s="69"/>
      <c r="D30" s="69"/>
    </row>
    <row r="31" spans="1:6">
      <c r="A31" s="69"/>
      <c r="B31" s="69"/>
      <c r="C31" s="69"/>
      <c r="D31" s="69"/>
    </row>
    <row r="32" spans="1:6">
      <c r="A32" s="69"/>
      <c r="B32" s="69"/>
      <c r="C32" s="69"/>
      <c r="D32" s="69"/>
    </row>
    <row r="33" spans="1:4">
      <c r="A33" s="69"/>
      <c r="B33" s="69"/>
      <c r="C33" s="69"/>
      <c r="D33" s="69"/>
    </row>
    <row r="34" spans="1:4">
      <c r="A34" s="69"/>
      <c r="B34" s="69"/>
      <c r="C34" s="69"/>
      <c r="D34" s="69"/>
    </row>
    <row r="35" spans="1:4">
      <c r="A35" s="69"/>
      <c r="B35" s="69"/>
      <c r="C35" s="69"/>
      <c r="D35" s="69"/>
    </row>
    <row r="36" spans="1:4">
      <c r="A36" s="69"/>
      <c r="B36" s="69"/>
      <c r="C36" s="69"/>
      <c r="D36" s="69"/>
    </row>
    <row r="37" spans="1:4">
      <c r="A37" s="69"/>
      <c r="B37" s="69"/>
      <c r="C37" s="69"/>
      <c r="D37" s="69"/>
    </row>
    <row r="38" spans="1:4">
      <c r="A38" s="69"/>
      <c r="B38" s="69"/>
      <c r="C38" s="69"/>
      <c r="D38" s="69"/>
    </row>
    <row r="39" spans="1:4">
      <c r="A39" s="69"/>
      <c r="B39" s="69"/>
      <c r="C39" s="69"/>
      <c r="D39" s="69"/>
    </row>
    <row r="40" spans="1:4">
      <c r="A40" s="69"/>
      <c r="B40" s="69"/>
      <c r="C40" s="69"/>
      <c r="D40" s="69"/>
    </row>
    <row r="41" spans="1:4">
      <c r="A41" s="69"/>
      <c r="B41" s="69"/>
      <c r="C41" s="69"/>
      <c r="D41" s="69"/>
    </row>
    <row r="42" spans="1:4">
      <c r="A42" s="69"/>
      <c r="B42" s="69"/>
      <c r="C42" s="69"/>
      <c r="D42" s="69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1"/>
  <sheetViews>
    <sheetView tabSelected="1" workbookViewId="0">
      <selection activeCell="G16" sqref="G16"/>
    </sheetView>
  </sheetViews>
  <sheetFormatPr defaultRowHeight="1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>
      <c r="A1" s="1"/>
      <c r="B1" s="86" t="s">
        <v>61</v>
      </c>
      <c r="C1" s="86"/>
      <c r="D1" s="86"/>
      <c r="E1" s="7"/>
      <c r="F1" s="7"/>
      <c r="G1" s="7"/>
    </row>
    <row r="2" spans="1:15" ht="15.95" customHeight="1">
      <c r="A2" s="1"/>
      <c r="B2" s="2" t="s">
        <v>52</v>
      </c>
      <c r="C2" s="39"/>
      <c r="D2" s="39"/>
      <c r="E2" s="1"/>
      <c r="F2" s="1"/>
      <c r="G2" s="1"/>
    </row>
    <row r="3" spans="1:15" ht="15.95" customHeight="1">
      <c r="A3" s="1"/>
      <c r="B3" s="85" t="s">
        <v>6</v>
      </c>
      <c r="C3" s="85"/>
      <c r="D3" s="85"/>
      <c r="E3" s="1"/>
      <c r="F3" s="1"/>
      <c r="G3" s="1"/>
    </row>
    <row r="4" spans="1:15">
      <c r="A4" s="8"/>
      <c r="B4" s="9" t="s">
        <v>0</v>
      </c>
      <c r="C4" s="8" t="s">
        <v>1</v>
      </c>
      <c r="D4" s="9" t="s">
        <v>26</v>
      </c>
      <c r="E4" s="1"/>
      <c r="F4" s="1"/>
      <c r="G4" s="1"/>
    </row>
    <row r="5" spans="1:15">
      <c r="A5" s="64"/>
      <c r="B5" s="67" t="s">
        <v>2</v>
      </c>
      <c r="C5" s="64"/>
      <c r="D5" s="64"/>
      <c r="E5" s="1"/>
      <c r="F5" s="1"/>
      <c r="G5" s="1"/>
    </row>
    <row r="6" spans="1:15">
      <c r="A6" s="64">
        <v>1</v>
      </c>
      <c r="B6" s="64" t="s">
        <v>65</v>
      </c>
      <c r="C6" s="64">
        <v>278.45999999999998</v>
      </c>
      <c r="D6" s="67">
        <v>278.45999999999998</v>
      </c>
      <c r="E6" s="1"/>
      <c r="F6" s="1"/>
      <c r="G6" s="1"/>
    </row>
    <row r="7" spans="1:15" s="1" customFormat="1">
      <c r="A7" s="64"/>
      <c r="B7" s="67" t="s">
        <v>14</v>
      </c>
      <c r="C7" s="64"/>
      <c r="D7" s="64"/>
      <c r="H7"/>
      <c r="I7"/>
      <c r="J7"/>
      <c r="K7"/>
      <c r="L7"/>
      <c r="M7"/>
      <c r="N7"/>
      <c r="O7"/>
    </row>
    <row r="8" spans="1:15" s="4" customFormat="1">
      <c r="A8" s="64">
        <v>1</v>
      </c>
      <c r="B8" s="64" t="s">
        <v>74</v>
      </c>
      <c r="C8" s="64">
        <v>898.14</v>
      </c>
      <c r="D8" s="67">
        <f>D6+C8</f>
        <v>1176.5999999999999</v>
      </c>
      <c r="F8" s="49"/>
      <c r="H8"/>
      <c r="I8"/>
      <c r="J8"/>
      <c r="K8"/>
      <c r="L8"/>
      <c r="M8"/>
      <c r="N8"/>
      <c r="O8"/>
    </row>
    <row r="9" spans="1:15" s="4" customFormat="1">
      <c r="A9" s="93">
        <v>2</v>
      </c>
      <c r="B9" s="93" t="s">
        <v>76</v>
      </c>
      <c r="C9" s="93">
        <v>1188</v>
      </c>
      <c r="D9" s="94">
        <f>D8+C9</f>
        <v>2364.6</v>
      </c>
      <c r="H9"/>
      <c r="I9"/>
      <c r="J9"/>
      <c r="K9"/>
      <c r="L9"/>
      <c r="M9"/>
      <c r="N9"/>
      <c r="O9"/>
    </row>
    <row r="10" spans="1:15" s="4" customFormat="1">
      <c r="A10" s="93"/>
      <c r="B10" s="94" t="s">
        <v>77</v>
      </c>
      <c r="C10" s="93"/>
      <c r="D10" s="94"/>
      <c r="H10"/>
      <c r="I10"/>
      <c r="J10"/>
      <c r="K10"/>
      <c r="L10"/>
      <c r="M10"/>
      <c r="N10"/>
      <c r="O10"/>
    </row>
    <row r="11" spans="1:15" s="4" customFormat="1">
      <c r="A11" s="93">
        <v>1</v>
      </c>
      <c r="B11" s="93" t="s">
        <v>76</v>
      </c>
      <c r="C11" s="93">
        <v>1188</v>
      </c>
      <c r="D11" s="94">
        <f>D9+C11</f>
        <v>3552.6</v>
      </c>
      <c r="H11"/>
      <c r="I11"/>
      <c r="J11"/>
      <c r="K11"/>
      <c r="L11"/>
      <c r="M11"/>
      <c r="N11"/>
      <c r="O11"/>
    </row>
    <row r="12" spans="1:15" s="1" customFormat="1" ht="15" customHeight="1">
      <c r="A12" s="93"/>
      <c r="B12" s="93"/>
      <c r="C12" s="93"/>
      <c r="D12" s="94"/>
      <c r="H12"/>
      <c r="I12"/>
      <c r="J12"/>
      <c r="K12"/>
      <c r="L12"/>
      <c r="M12"/>
      <c r="N12"/>
      <c r="O12"/>
    </row>
    <row r="13" spans="1:15" s="1" customFormat="1" ht="15" customHeight="1">
      <c r="A13" s="93"/>
      <c r="B13" s="94" t="s">
        <v>25</v>
      </c>
      <c r="C13" s="94">
        <f>D11</f>
        <v>3552.6</v>
      </c>
      <c r="D13" s="94"/>
      <c r="H13"/>
      <c r="I13"/>
      <c r="J13"/>
      <c r="K13"/>
      <c r="L13"/>
      <c r="M13"/>
      <c r="N13"/>
      <c r="O13"/>
    </row>
    <row r="14" spans="1:15" s="1" customFormat="1" ht="15" customHeight="1">
      <c r="A14" s="64"/>
      <c r="B14" s="64"/>
      <c r="C14" s="64"/>
      <c r="D14" s="67"/>
      <c r="H14"/>
      <c r="I14"/>
      <c r="J14"/>
      <c r="K14"/>
      <c r="L14"/>
      <c r="M14"/>
      <c r="N14"/>
      <c r="O14"/>
    </row>
    <row r="15" spans="1:15" s="1" customFormat="1">
      <c r="A15" s="64"/>
      <c r="B15" s="64"/>
      <c r="C15" s="64"/>
      <c r="D15" s="64"/>
      <c r="H15"/>
      <c r="I15"/>
      <c r="J15"/>
      <c r="K15"/>
      <c r="L15"/>
      <c r="M15"/>
      <c r="N15"/>
      <c r="O15"/>
    </row>
    <row r="16" spans="1:15" s="1" customFormat="1">
      <c r="A16" s="64"/>
      <c r="B16" s="64"/>
      <c r="C16" s="64"/>
      <c r="D16" s="67"/>
      <c r="H16"/>
      <c r="I16"/>
      <c r="J16"/>
      <c r="K16"/>
      <c r="L16"/>
      <c r="M16"/>
      <c r="N16"/>
      <c r="O16"/>
    </row>
    <row r="17" spans="1:15" s="1" customFormat="1">
      <c r="A17" s="64"/>
      <c r="B17" s="64"/>
      <c r="C17" s="64"/>
      <c r="D17" s="67"/>
      <c r="H17"/>
      <c r="I17"/>
      <c r="J17"/>
      <c r="K17"/>
      <c r="L17"/>
      <c r="M17"/>
      <c r="N17"/>
      <c r="O17"/>
    </row>
    <row r="18" spans="1:15" s="4" customFormat="1">
      <c r="A18" s="64"/>
      <c r="B18" s="64"/>
      <c r="C18" s="64"/>
      <c r="D18" s="67"/>
      <c r="H18"/>
      <c r="I18"/>
      <c r="J18"/>
      <c r="K18"/>
      <c r="L18"/>
      <c r="M18"/>
      <c r="N18"/>
      <c r="O18"/>
    </row>
    <row r="19" spans="1:15" s="4" customFormat="1">
      <c r="A19" s="67"/>
      <c r="B19" s="64"/>
      <c r="C19" s="64"/>
      <c r="D19" s="67"/>
      <c r="H19"/>
      <c r="I19"/>
      <c r="J19"/>
      <c r="K19"/>
      <c r="L19"/>
      <c r="M19"/>
      <c r="N19"/>
      <c r="O19"/>
    </row>
    <row r="20" spans="1:15" s="1" customFormat="1">
      <c r="A20" s="64"/>
      <c r="B20" s="64"/>
      <c r="C20" s="64"/>
      <c r="D20" s="67"/>
      <c r="H20"/>
      <c r="I20"/>
      <c r="J20"/>
      <c r="K20"/>
      <c r="L20"/>
      <c r="M20"/>
      <c r="N20"/>
      <c r="O20"/>
    </row>
    <row r="21" spans="1:15" s="1" customFormat="1">
      <c r="A21" s="64"/>
      <c r="B21" s="64"/>
      <c r="C21" s="64"/>
      <c r="D21" s="67"/>
      <c r="H21"/>
      <c r="I21"/>
      <c r="J21"/>
      <c r="K21"/>
      <c r="L21"/>
      <c r="M21"/>
      <c r="N21"/>
      <c r="O21"/>
    </row>
    <row r="22" spans="1:15" s="1" customFormat="1">
      <c r="A22" s="64"/>
      <c r="B22" s="64"/>
      <c r="C22" s="64"/>
      <c r="D22" s="64"/>
      <c r="H22"/>
      <c r="I22"/>
      <c r="J22"/>
      <c r="K22"/>
      <c r="L22"/>
      <c r="M22"/>
      <c r="N22"/>
      <c r="O22"/>
    </row>
    <row r="23" spans="1:15" s="1" customFormat="1">
      <c r="A23" s="64"/>
      <c r="B23" s="64"/>
      <c r="C23" s="64"/>
      <c r="D23" s="67"/>
      <c r="H23"/>
      <c r="I23"/>
      <c r="J23"/>
      <c r="K23"/>
      <c r="L23"/>
      <c r="M23"/>
      <c r="N23"/>
      <c r="O23"/>
    </row>
    <row r="24" spans="1:15" s="4" customFormat="1">
      <c r="A24" s="67"/>
      <c r="B24" s="67"/>
      <c r="C24" s="67"/>
      <c r="D24" s="67"/>
      <c r="H24"/>
      <c r="I24"/>
      <c r="J24"/>
      <c r="K24"/>
      <c r="L24"/>
      <c r="M24"/>
      <c r="N24"/>
      <c r="O24"/>
    </row>
    <row r="25" spans="1:15" s="1" customFormat="1">
      <c r="A25" s="64"/>
      <c r="B25" s="64"/>
      <c r="C25" s="64"/>
      <c r="D25" s="64"/>
      <c r="H25"/>
      <c r="I25"/>
      <c r="J25"/>
      <c r="K25"/>
      <c r="L25"/>
      <c r="M25"/>
      <c r="N25"/>
      <c r="O25"/>
    </row>
    <row r="26" spans="1:15" s="1" customFormat="1">
      <c r="A26" s="64"/>
      <c r="B26" s="64"/>
      <c r="C26" s="64"/>
      <c r="D26" s="64"/>
      <c r="H26"/>
      <c r="I26"/>
      <c r="J26"/>
      <c r="K26"/>
      <c r="L26"/>
      <c r="M26"/>
      <c r="N26"/>
      <c r="O26"/>
    </row>
    <row r="27" spans="1:15" s="1" customFormat="1">
      <c r="A27" s="64"/>
      <c r="B27" s="67"/>
      <c r="C27" s="67"/>
      <c r="D27" s="67"/>
      <c r="H27"/>
      <c r="I27"/>
      <c r="J27"/>
      <c r="K27"/>
      <c r="L27"/>
      <c r="M27"/>
      <c r="N27"/>
      <c r="O27"/>
    </row>
    <row r="28" spans="1:15" s="1" customFormat="1">
      <c r="A28" s="67"/>
      <c r="B28" s="67"/>
      <c r="C28" s="67"/>
      <c r="D28" s="67"/>
      <c r="H28"/>
      <c r="I28"/>
      <c r="J28"/>
      <c r="K28"/>
      <c r="L28"/>
      <c r="M28"/>
      <c r="N28"/>
      <c r="O28"/>
    </row>
    <row r="29" spans="1:15" s="1" customFormat="1" ht="15.75" customHeight="1">
      <c r="A29" s="64"/>
      <c r="B29" s="64"/>
      <c r="C29" s="64"/>
      <c r="D29" s="64"/>
      <c r="H29"/>
      <c r="I29"/>
      <c r="J29"/>
      <c r="K29"/>
      <c r="L29"/>
      <c r="M29"/>
      <c r="N29"/>
      <c r="O29"/>
    </row>
    <row r="30" spans="1:15" s="1" customFormat="1">
      <c r="A30" s="64"/>
      <c r="B30" s="67"/>
      <c r="C30" s="67"/>
      <c r="D30" s="67"/>
      <c r="H30"/>
      <c r="I30"/>
      <c r="J30"/>
      <c r="K30"/>
      <c r="L30"/>
      <c r="M30"/>
      <c r="N30"/>
      <c r="O30"/>
    </row>
    <row r="31" spans="1:15" s="1" customFormat="1">
      <c r="A31" s="64"/>
      <c r="B31" s="64"/>
      <c r="C31" s="67"/>
      <c r="D31" s="67"/>
    </row>
    <row r="32" spans="1:15">
      <c r="A32" s="70"/>
      <c r="B32" s="71"/>
      <c r="C32" s="70"/>
      <c r="D32" s="70"/>
    </row>
    <row r="33" spans="1:4">
      <c r="A33" s="70"/>
      <c r="B33" s="72"/>
      <c r="C33" s="70"/>
      <c r="D33" s="70"/>
    </row>
    <row r="34" spans="1:4">
      <c r="A34" s="70"/>
      <c r="B34" s="72"/>
      <c r="C34" s="70"/>
      <c r="D34" s="70"/>
    </row>
    <row r="35" spans="1:4">
      <c r="A35" s="70"/>
      <c r="B35" s="72"/>
      <c r="C35" s="70"/>
      <c r="D35" s="70"/>
    </row>
    <row r="36" spans="1:4">
      <c r="A36" s="70"/>
      <c r="B36" s="71"/>
      <c r="C36" s="73"/>
      <c r="D36" s="73"/>
    </row>
    <row r="37" spans="1:4">
      <c r="A37" s="70"/>
      <c r="B37" s="71"/>
      <c r="C37" s="70"/>
      <c r="D37" s="70"/>
    </row>
    <row r="38" spans="1:4">
      <c r="A38" s="70"/>
      <c r="B38" s="72"/>
      <c r="C38" s="70"/>
      <c r="D38" s="70"/>
    </row>
    <row r="39" spans="1:4">
      <c r="A39" s="70"/>
      <c r="B39" s="71"/>
      <c r="C39" s="73"/>
      <c r="D39" s="73"/>
    </row>
    <row r="40" spans="1:4">
      <c r="A40" s="69"/>
      <c r="B40" s="69"/>
      <c r="C40" s="69"/>
      <c r="D40" s="69"/>
    </row>
    <row r="41" spans="1:4">
      <c r="A41" s="69"/>
      <c r="B41" s="69"/>
      <c r="C41" s="69"/>
      <c r="D41" s="69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59"/>
  <sheetViews>
    <sheetView workbookViewId="0">
      <selection activeCell="D17" sqref="D17"/>
    </sheetView>
  </sheetViews>
  <sheetFormatPr defaultRowHeight="15"/>
  <cols>
    <col min="1" max="1" width="4.28515625" customWidth="1"/>
    <col min="2" max="2" width="46" customWidth="1"/>
  </cols>
  <sheetData>
    <row r="1" spans="1:4" ht="15.75">
      <c r="A1" s="1"/>
      <c r="B1" s="86" t="s">
        <v>61</v>
      </c>
      <c r="C1" s="86"/>
      <c r="D1" s="86"/>
    </row>
    <row r="2" spans="1:4" ht="15.75">
      <c r="A2" s="1"/>
      <c r="B2" s="2" t="s">
        <v>52</v>
      </c>
      <c r="C2" s="39"/>
      <c r="D2" s="39"/>
    </row>
    <row r="3" spans="1:4" ht="15.75">
      <c r="A3" s="1"/>
      <c r="B3" s="85" t="s">
        <v>34</v>
      </c>
      <c r="C3" s="85"/>
      <c r="D3" s="85"/>
    </row>
    <row r="4" spans="1:4" ht="26.25">
      <c r="A4" s="10"/>
      <c r="B4" s="9" t="s">
        <v>0</v>
      </c>
      <c r="C4" s="8" t="s">
        <v>1</v>
      </c>
      <c r="D4" s="9" t="s">
        <v>26</v>
      </c>
    </row>
    <row r="5" spans="1:4">
      <c r="A5" s="64"/>
      <c r="B5" s="67" t="s">
        <v>13</v>
      </c>
      <c r="C5" s="64"/>
      <c r="D5" s="64"/>
    </row>
    <row r="6" spans="1:4">
      <c r="A6" s="64">
        <v>1</v>
      </c>
      <c r="B6" s="64" t="s">
        <v>73</v>
      </c>
      <c r="C6" s="74">
        <v>185</v>
      </c>
      <c r="D6" s="67">
        <v>185</v>
      </c>
    </row>
    <row r="7" spans="1:4">
      <c r="A7" s="64"/>
      <c r="B7" s="67" t="s">
        <v>14</v>
      </c>
      <c r="C7" s="74"/>
      <c r="D7" s="67"/>
    </row>
    <row r="8" spans="1:4" ht="30">
      <c r="A8" s="64">
        <v>1</v>
      </c>
      <c r="B8" s="64" t="s">
        <v>75</v>
      </c>
      <c r="C8" s="74">
        <v>1000</v>
      </c>
      <c r="D8" s="67">
        <f>D6+C8</f>
        <v>1185</v>
      </c>
    </row>
    <row r="9" spans="1:4">
      <c r="A9" s="64"/>
      <c r="B9" s="67"/>
      <c r="C9" s="64"/>
      <c r="D9" s="67"/>
    </row>
    <row r="10" spans="1:4">
      <c r="A10" s="64"/>
      <c r="B10" s="64"/>
      <c r="C10" s="64"/>
      <c r="D10" s="67"/>
    </row>
    <row r="11" spans="1:4">
      <c r="A11" s="64"/>
      <c r="B11" s="64"/>
      <c r="C11" s="64"/>
      <c r="D11" s="67"/>
    </row>
    <row r="12" spans="1:4">
      <c r="A12" s="64"/>
      <c r="B12" s="64"/>
      <c r="C12" s="64"/>
      <c r="D12" s="67"/>
    </row>
    <row r="13" spans="1:4">
      <c r="A13" s="64"/>
      <c r="B13" s="67"/>
      <c r="C13" s="64"/>
      <c r="D13" s="64"/>
    </row>
    <row r="14" spans="1:4">
      <c r="A14" s="64"/>
      <c r="B14" s="64"/>
      <c r="C14" s="64"/>
      <c r="D14" s="67">
        <f>D12+C14</f>
        <v>0</v>
      </c>
    </row>
    <row r="15" spans="1:4">
      <c r="A15" s="64"/>
      <c r="B15" s="64"/>
      <c r="C15" s="67"/>
      <c r="D15" s="67"/>
    </row>
    <row r="16" spans="1:4">
      <c r="A16" s="64"/>
      <c r="B16" s="67"/>
      <c r="C16" s="64"/>
      <c r="D16" s="64"/>
    </row>
    <row r="17" spans="1:4">
      <c r="A17" s="64"/>
      <c r="B17" s="64"/>
      <c r="C17" s="64"/>
      <c r="D17" s="67"/>
    </row>
    <row r="18" spans="1:4">
      <c r="A18" s="64"/>
      <c r="B18" s="64"/>
      <c r="C18" s="64"/>
      <c r="D18" s="64"/>
    </row>
    <row r="19" spans="1:4">
      <c r="A19" s="64"/>
      <c r="B19" s="64"/>
      <c r="C19" s="64"/>
      <c r="D19" s="64"/>
    </row>
    <row r="20" spans="1:4">
      <c r="A20" s="64"/>
      <c r="B20" s="64"/>
      <c r="C20" s="64"/>
      <c r="D20" s="67"/>
    </row>
    <row r="21" spans="1:4">
      <c r="A21" s="64"/>
      <c r="B21" s="64"/>
      <c r="C21" s="64"/>
      <c r="D21" s="67"/>
    </row>
    <row r="22" spans="1:4">
      <c r="A22" s="64"/>
      <c r="B22" s="67"/>
      <c r="C22" s="64"/>
      <c r="D22" s="67"/>
    </row>
    <row r="23" spans="1:4">
      <c r="A23" s="64"/>
      <c r="B23" s="67"/>
      <c r="C23" s="64"/>
      <c r="D23" s="67"/>
    </row>
    <row r="24" spans="1:4">
      <c r="A24" s="64"/>
      <c r="B24" s="64"/>
      <c r="C24" s="64"/>
      <c r="D24" s="67"/>
    </row>
    <row r="25" spans="1:4">
      <c r="A25" s="67"/>
      <c r="B25" s="64"/>
      <c r="C25" s="64"/>
      <c r="D25" s="67"/>
    </row>
    <row r="26" spans="1:4">
      <c r="A26" s="64"/>
      <c r="B26" s="64"/>
      <c r="C26" s="64"/>
      <c r="D26" s="64"/>
    </row>
    <row r="27" spans="1:4">
      <c r="A27" s="64"/>
      <c r="B27" s="64"/>
      <c r="C27" s="64"/>
      <c r="D27" s="67"/>
    </row>
    <row r="28" spans="1:4">
      <c r="A28" s="64"/>
      <c r="B28" s="64"/>
      <c r="C28" s="64"/>
      <c r="D28" s="67"/>
    </row>
    <row r="29" spans="1:4">
      <c r="A29" s="64"/>
      <c r="B29" s="64"/>
      <c r="C29" s="64"/>
      <c r="D29" s="67"/>
    </row>
    <row r="30" spans="1:4">
      <c r="A30" s="64"/>
      <c r="B30" s="64"/>
      <c r="C30" s="64"/>
      <c r="D30" s="67"/>
    </row>
    <row r="31" spans="1:4">
      <c r="A31" s="64"/>
      <c r="B31" s="64"/>
      <c r="C31" s="64"/>
      <c r="D31" s="67"/>
    </row>
    <row r="32" spans="1:4">
      <c r="A32" s="64"/>
      <c r="B32" s="64"/>
      <c r="C32" s="64"/>
      <c r="D32" s="67"/>
    </row>
    <row r="33" spans="1:4">
      <c r="A33" s="64"/>
      <c r="B33" s="64"/>
      <c r="C33" s="64"/>
      <c r="D33" s="67"/>
    </row>
    <row r="34" spans="1:4">
      <c r="A34" s="64"/>
      <c r="B34" s="64"/>
      <c r="C34" s="64"/>
      <c r="D34" s="67"/>
    </row>
    <row r="35" spans="1:4">
      <c r="A35" s="64"/>
      <c r="B35" s="67"/>
      <c r="C35" s="64"/>
      <c r="D35" s="67"/>
    </row>
    <row r="36" spans="1:4">
      <c r="A36" s="64"/>
      <c r="B36" s="64"/>
      <c r="C36" s="64"/>
      <c r="D36" s="67"/>
    </row>
    <row r="37" spans="1:4">
      <c r="A37" s="70"/>
      <c r="B37" s="72"/>
      <c r="C37" s="70"/>
      <c r="D37" s="73"/>
    </row>
    <row r="38" spans="1:4">
      <c r="A38" s="70"/>
      <c r="B38" s="71"/>
      <c r="C38" s="70"/>
      <c r="D38" s="73"/>
    </row>
    <row r="39" spans="1:4">
      <c r="A39" s="70"/>
      <c r="B39" s="71"/>
      <c r="C39" s="70"/>
      <c r="D39" s="70"/>
    </row>
    <row r="40" spans="1:4">
      <c r="A40" s="70"/>
      <c r="B40" s="64"/>
      <c r="C40" s="70"/>
      <c r="D40" s="70"/>
    </row>
    <row r="41" spans="1:4">
      <c r="A41" s="70"/>
      <c r="B41" s="64"/>
      <c r="C41" s="70"/>
      <c r="D41" s="70"/>
    </row>
    <row r="42" spans="1:4">
      <c r="A42" s="70"/>
      <c r="B42" s="64"/>
      <c r="C42" s="70"/>
      <c r="D42" s="73"/>
    </row>
    <row r="43" spans="1:4">
      <c r="A43" s="70"/>
      <c r="B43" s="67"/>
      <c r="C43" s="70"/>
      <c r="D43" s="70"/>
    </row>
    <row r="44" spans="1:4">
      <c r="A44" s="15"/>
      <c r="B44" s="13"/>
      <c r="C44" s="15"/>
      <c r="D44" s="15"/>
    </row>
    <row r="45" spans="1:4">
      <c r="A45" s="15"/>
      <c r="B45" s="13"/>
      <c r="C45" s="15"/>
      <c r="D45" s="15"/>
    </row>
    <row r="46" spans="1:4">
      <c r="A46" s="15"/>
      <c r="B46" s="13"/>
      <c r="C46" s="15"/>
      <c r="D46" s="15"/>
    </row>
    <row r="47" spans="1:4">
      <c r="A47" s="15"/>
      <c r="B47" s="24"/>
      <c r="C47" s="15"/>
      <c r="D47" s="14"/>
    </row>
    <row r="48" spans="1:4">
      <c r="A48" s="15"/>
      <c r="B48" s="33"/>
      <c r="C48" s="15"/>
      <c r="D48" s="14"/>
    </row>
    <row r="49" spans="1:4">
      <c r="A49" s="15"/>
      <c r="B49" s="24"/>
      <c r="C49" s="15"/>
      <c r="D49" s="14"/>
    </row>
    <row r="50" spans="1:4">
      <c r="A50" s="15"/>
      <c r="B50" s="24"/>
      <c r="C50" s="15"/>
      <c r="D50" s="14"/>
    </row>
    <row r="51" spans="1:4">
      <c r="A51" s="15"/>
      <c r="B51" s="24"/>
      <c r="C51" s="15"/>
      <c r="D51" s="14"/>
    </row>
    <row r="52" spans="1:4">
      <c r="A52" s="15"/>
      <c r="B52" s="24"/>
      <c r="C52" s="15"/>
      <c r="D52" s="14"/>
    </row>
    <row r="53" spans="1:4">
      <c r="A53" s="15"/>
      <c r="B53" s="24"/>
      <c r="C53" s="15"/>
      <c r="D53" s="14"/>
    </row>
    <row r="54" spans="1:4">
      <c r="A54" s="15"/>
      <c r="B54" s="24"/>
      <c r="C54" s="15"/>
      <c r="D54" s="15"/>
    </row>
    <row r="55" spans="1:4">
      <c r="A55" s="15"/>
      <c r="B55" s="26"/>
      <c r="C55" s="15"/>
      <c r="D55" s="15"/>
    </row>
    <row r="56" spans="1:4">
      <c r="A56" s="15"/>
      <c r="B56" s="33"/>
      <c r="C56" s="14"/>
      <c r="D56" s="14"/>
    </row>
    <row r="57" spans="1:4">
      <c r="A57" s="15"/>
      <c r="B57" s="33"/>
      <c r="C57" s="15"/>
      <c r="D57" s="15"/>
    </row>
    <row r="58" spans="1:4">
      <c r="A58" s="15"/>
      <c r="B58" s="26"/>
      <c r="C58" s="15"/>
      <c r="D58" s="15"/>
    </row>
    <row r="59" spans="1:4">
      <c r="A59" s="15"/>
      <c r="B59" s="33"/>
      <c r="C59" s="14"/>
      <c r="D59" s="1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D9" sqref="D9"/>
    </sheetView>
  </sheetViews>
  <sheetFormatPr defaultRowHeight="15"/>
  <cols>
    <col min="1" max="1" width="4" customWidth="1"/>
    <col min="2" max="2" width="48.28515625" customWidth="1"/>
    <col min="4" max="4" width="13.140625" customWidth="1"/>
  </cols>
  <sheetData>
    <row r="1" spans="1:8" ht="21">
      <c r="A1" s="1"/>
      <c r="B1" s="85" t="s">
        <v>61</v>
      </c>
      <c r="C1" s="85"/>
      <c r="D1" s="85"/>
      <c r="E1" s="7"/>
      <c r="F1" s="7"/>
      <c r="G1" s="7"/>
      <c r="H1" s="7"/>
    </row>
    <row r="2" spans="1:8" ht="21.6" customHeight="1">
      <c r="A2" s="6"/>
      <c r="B2" s="87" t="s">
        <v>52</v>
      </c>
      <c r="C2" s="87"/>
      <c r="D2" s="87"/>
      <c r="E2" s="1"/>
      <c r="F2" s="1"/>
      <c r="G2" s="1"/>
      <c r="H2" s="1"/>
    </row>
    <row r="3" spans="1:8" ht="17.25" customHeight="1">
      <c r="A3" s="6"/>
      <c r="B3" s="85" t="s">
        <v>35</v>
      </c>
      <c r="C3" s="85"/>
      <c r="D3" s="85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>
      <c r="A5" s="67"/>
      <c r="B5" s="67" t="s">
        <v>2</v>
      </c>
      <c r="C5" s="67"/>
      <c r="D5" s="10"/>
      <c r="E5" s="1"/>
      <c r="F5" s="1"/>
      <c r="G5" s="1"/>
      <c r="H5" s="1"/>
    </row>
    <row r="6" spans="1:8">
      <c r="A6" s="64">
        <v>1</v>
      </c>
      <c r="B6" s="64" t="s">
        <v>64</v>
      </c>
      <c r="C6" s="74">
        <v>77418</v>
      </c>
      <c r="D6" s="3">
        <v>77418</v>
      </c>
    </row>
    <row r="7" spans="1:8">
      <c r="A7" s="70"/>
      <c r="B7" s="73" t="s">
        <v>8</v>
      </c>
      <c r="C7" s="75"/>
      <c r="D7" s="14"/>
    </row>
    <row r="8" spans="1:8">
      <c r="A8" s="70">
        <v>1</v>
      </c>
      <c r="B8" s="64" t="s">
        <v>68</v>
      </c>
      <c r="C8" s="75">
        <v>13212.54</v>
      </c>
      <c r="D8" s="59">
        <f>D6+C8</f>
        <v>90630.540000000008</v>
      </c>
    </row>
    <row r="9" spans="1:8">
      <c r="A9" s="77"/>
      <c r="B9" s="78"/>
      <c r="C9" s="73"/>
      <c r="D9" s="14"/>
    </row>
    <row r="10" spans="1:8">
      <c r="A10" s="79"/>
      <c r="B10" s="80"/>
      <c r="C10" s="81"/>
      <c r="D10" s="61"/>
    </row>
    <row r="11" spans="1:8">
      <c r="A11" s="70"/>
      <c r="B11" s="64"/>
      <c r="C11" s="70"/>
      <c r="D11" s="15"/>
    </row>
    <row r="12" spans="1:8">
      <c r="A12" s="70"/>
      <c r="B12" s="70"/>
      <c r="C12" s="70"/>
      <c r="D12" s="15"/>
    </row>
    <row r="13" spans="1:8">
      <c r="A13" s="70"/>
      <c r="B13" s="70"/>
      <c r="C13" s="70"/>
      <c r="D13" s="14"/>
    </row>
    <row r="14" spans="1:8">
      <c r="A14" s="70"/>
      <c r="B14" s="73"/>
      <c r="C14" s="73"/>
      <c r="D14" s="14"/>
    </row>
    <row r="15" spans="1:8">
      <c r="A15" s="70"/>
      <c r="B15" s="70"/>
      <c r="C15" s="70"/>
      <c r="D15" s="14"/>
    </row>
    <row r="16" spans="1:8">
      <c r="A16" s="70"/>
      <c r="B16" s="68"/>
      <c r="C16" s="70"/>
      <c r="D16" s="15"/>
    </row>
    <row r="17" spans="1:4">
      <c r="A17" s="70"/>
      <c r="B17" s="70"/>
      <c r="C17" s="70"/>
      <c r="D17" s="15"/>
    </row>
    <row r="18" spans="1:4">
      <c r="A18" s="70"/>
      <c r="B18" s="70"/>
      <c r="C18" s="70"/>
      <c r="D18" s="14"/>
    </row>
    <row r="19" spans="1:4">
      <c r="A19" s="70"/>
      <c r="B19" s="70"/>
      <c r="C19" s="70"/>
      <c r="D19" s="15"/>
    </row>
    <row r="20" spans="1:4">
      <c r="A20" s="70"/>
      <c r="B20" s="72"/>
      <c r="C20" s="70"/>
      <c r="D20" s="14"/>
    </row>
    <row r="21" spans="1:4">
      <c r="A21" s="70"/>
      <c r="B21" s="64"/>
      <c r="C21" s="70"/>
      <c r="D21" s="15"/>
    </row>
    <row r="22" spans="1:4">
      <c r="A22" s="70"/>
      <c r="B22" s="73"/>
      <c r="C22" s="73"/>
      <c r="D22" s="14"/>
    </row>
    <row r="23" spans="1:4">
      <c r="A23" s="70"/>
      <c r="B23" s="83"/>
      <c r="C23" s="70"/>
      <c r="D23" s="15"/>
    </row>
    <row r="24" spans="1:4">
      <c r="A24" s="70"/>
      <c r="B24" s="72"/>
      <c r="C24" s="70"/>
      <c r="D24" s="15"/>
    </row>
    <row r="25" spans="1:4">
      <c r="A25" s="70"/>
      <c r="B25" s="64"/>
      <c r="C25" s="70"/>
      <c r="D25" s="14"/>
    </row>
    <row r="26" spans="1:4">
      <c r="A26" s="70"/>
      <c r="B26" s="83"/>
      <c r="C26" s="73"/>
      <c r="D26" s="14"/>
    </row>
    <row r="27" spans="1:4">
      <c r="A27" s="70"/>
      <c r="B27" s="84"/>
      <c r="C27" s="70"/>
      <c r="D27" s="15"/>
    </row>
    <row r="28" spans="1:4">
      <c r="A28" s="70"/>
      <c r="B28" s="83"/>
      <c r="C28" s="73"/>
      <c r="D28" s="14"/>
    </row>
    <row r="29" spans="1:4">
      <c r="A29" s="70"/>
      <c r="B29" s="83"/>
      <c r="C29" s="70"/>
      <c r="D29" s="15"/>
    </row>
    <row r="30" spans="1:4">
      <c r="A30" s="70"/>
      <c r="B30" s="84"/>
      <c r="C30" s="70"/>
      <c r="D30" s="15"/>
    </row>
    <row r="31" spans="1:4">
      <c r="A31" s="70"/>
      <c r="B31" s="83"/>
      <c r="C31" s="73"/>
      <c r="D31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selection activeCell="B1" sqref="B1:D1"/>
    </sheetView>
  </sheetViews>
  <sheetFormatPr defaultRowHeight="15"/>
  <cols>
    <col min="1" max="1" width="5.140625" customWidth="1"/>
    <col min="2" max="2" width="45.28515625" customWidth="1"/>
  </cols>
  <sheetData>
    <row r="1" spans="1:4" ht="15.75">
      <c r="A1" s="1"/>
      <c r="B1" s="85" t="s">
        <v>61</v>
      </c>
      <c r="C1" s="85"/>
      <c r="D1" s="85"/>
    </row>
    <row r="2" spans="1:4" ht="15.75">
      <c r="A2" s="6"/>
      <c r="B2" s="87" t="s">
        <v>52</v>
      </c>
      <c r="C2" s="87"/>
      <c r="D2" s="87"/>
    </row>
    <row r="3" spans="1:4" ht="15.75">
      <c r="A3" s="6"/>
      <c r="B3" s="85" t="s">
        <v>37</v>
      </c>
      <c r="C3" s="85"/>
      <c r="D3" s="85"/>
    </row>
    <row r="4" spans="1:4" ht="26.25">
      <c r="A4" s="8"/>
      <c r="B4" s="9" t="s">
        <v>0</v>
      </c>
      <c r="C4" s="8" t="s">
        <v>1</v>
      </c>
      <c r="D4" s="8" t="s">
        <v>26</v>
      </c>
    </row>
    <row r="5" spans="1:4">
      <c r="A5" s="10"/>
      <c r="B5" s="3"/>
      <c r="C5" s="10"/>
      <c r="D5" s="10"/>
    </row>
    <row r="6" spans="1:4">
      <c r="A6" s="10"/>
      <c r="B6" s="40"/>
      <c r="C6" s="45"/>
      <c r="D6" s="10"/>
    </row>
    <row r="7" spans="1:4">
      <c r="A7" s="10"/>
      <c r="B7" s="13"/>
      <c r="C7" s="45"/>
      <c r="D7" s="10"/>
    </row>
    <row r="8" spans="1:4">
      <c r="A8" s="10"/>
      <c r="B8" s="13"/>
      <c r="C8" s="45"/>
      <c r="D8" s="10"/>
    </row>
    <row r="9" spans="1:4">
      <c r="A9" s="3"/>
      <c r="B9" s="3"/>
      <c r="C9" s="21"/>
      <c r="D9" s="3"/>
    </row>
    <row r="10" spans="1:4">
      <c r="A10" s="3"/>
      <c r="B10" s="3"/>
      <c r="C10" s="21"/>
      <c r="D10" s="3"/>
    </row>
    <row r="11" spans="1:4">
      <c r="A11" s="3"/>
      <c r="B11" s="13"/>
      <c r="C11" s="21"/>
      <c r="D11" s="3"/>
    </row>
    <row r="12" spans="1:4">
      <c r="A12" s="14"/>
      <c r="B12" s="14"/>
      <c r="C12" s="22"/>
      <c r="D12" s="14"/>
    </row>
    <row r="13" spans="1:4">
      <c r="A13" s="15"/>
      <c r="B13" s="40"/>
      <c r="C13" s="18"/>
      <c r="D13" s="19"/>
    </row>
    <row r="14" spans="1:4">
      <c r="A14" s="41"/>
      <c r="B14" s="42"/>
      <c r="C14" s="14"/>
      <c r="D14" s="14"/>
    </row>
    <row r="15" spans="1:4">
      <c r="A15" s="16"/>
      <c r="B15" s="23"/>
      <c r="C15" s="17"/>
      <c r="D15" s="20"/>
    </row>
    <row r="16" spans="1:4">
      <c r="A16" s="15"/>
      <c r="B16" s="13"/>
      <c r="C16" s="15"/>
      <c r="D16" s="15"/>
    </row>
    <row r="17" spans="1:4">
      <c r="A17" s="15"/>
      <c r="B17" s="15"/>
      <c r="C17" s="15"/>
      <c r="D17" s="15"/>
    </row>
    <row r="18" spans="1:4">
      <c r="A18" s="15"/>
      <c r="B18" s="15"/>
      <c r="C18" s="15"/>
      <c r="D18" s="15"/>
    </row>
    <row r="19" spans="1:4">
      <c r="A19" s="15"/>
      <c r="B19" s="14"/>
      <c r="C19" s="14"/>
      <c r="D19" s="14"/>
    </row>
    <row r="20" spans="1:4">
      <c r="A20" s="15"/>
      <c r="B20" s="14"/>
      <c r="C20" s="15"/>
      <c r="D20" s="15"/>
    </row>
    <row r="21" spans="1:4">
      <c r="A21" s="15"/>
      <c r="B21" s="44"/>
      <c r="C21" s="15"/>
      <c r="D21" s="15"/>
    </row>
    <row r="22" spans="1:4">
      <c r="A22" s="15"/>
      <c r="B22" s="15"/>
      <c r="C22" s="15"/>
      <c r="D22" s="15"/>
    </row>
    <row r="23" spans="1:4">
      <c r="A23" s="15"/>
      <c r="B23" s="14"/>
      <c r="C23" s="14"/>
      <c r="D23" s="14"/>
    </row>
    <row r="24" spans="1:4">
      <c r="A24" s="15"/>
      <c r="B24" s="14"/>
      <c r="C24" s="15"/>
      <c r="D24" s="15"/>
    </row>
    <row r="25" spans="1:4">
      <c r="A25" s="15"/>
      <c r="B25" s="24"/>
      <c r="C25" s="15"/>
      <c r="D25" s="15"/>
    </row>
    <row r="26" spans="1:4">
      <c r="A26" s="15"/>
      <c r="B26" s="13"/>
      <c r="C26" s="15"/>
      <c r="D26" s="15"/>
    </row>
    <row r="27" spans="1:4">
      <c r="A27" s="15"/>
      <c r="B27" s="14"/>
      <c r="C27" s="14"/>
      <c r="D27" s="14"/>
    </row>
    <row r="28" spans="1:4">
      <c r="A28" s="15"/>
      <c r="B28" s="25"/>
      <c r="C28" s="15"/>
      <c r="D28" s="15"/>
    </row>
    <row r="29" spans="1:4">
      <c r="A29" s="15"/>
      <c r="B29" s="24"/>
      <c r="C29" s="15"/>
      <c r="D29" s="15"/>
    </row>
    <row r="30" spans="1:4">
      <c r="A30" s="15"/>
      <c r="B30" s="40"/>
      <c r="C30" s="43"/>
      <c r="D30" s="14"/>
    </row>
    <row r="31" spans="1:4">
      <c r="A31" s="15"/>
      <c r="B31" s="25"/>
      <c r="C31" s="14"/>
      <c r="D31" s="14"/>
    </row>
    <row r="32" spans="1:4">
      <c r="A32" s="15"/>
      <c r="B32" s="27"/>
      <c r="C32" s="15"/>
      <c r="D32" s="15"/>
    </row>
    <row r="33" spans="1:4">
      <c r="A33" s="15"/>
      <c r="B33" s="25"/>
      <c r="C33" s="14"/>
      <c r="D33" s="14"/>
    </row>
    <row r="34" spans="1:4">
      <c r="A34" s="15"/>
      <c r="B34" s="25"/>
      <c r="C34" s="15"/>
      <c r="D34" s="15"/>
    </row>
    <row r="35" spans="1:4">
      <c r="A35" s="15"/>
      <c r="B35" s="34"/>
      <c r="C35" s="15"/>
      <c r="D35" s="15"/>
    </row>
    <row r="36" spans="1:4">
      <c r="A36" s="15"/>
      <c r="B36" s="25"/>
      <c r="C36" s="14"/>
      <c r="D36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4"/>
  <sheetViews>
    <sheetView workbookViewId="0">
      <selection activeCell="B6" sqref="B6:C6"/>
    </sheetView>
  </sheetViews>
  <sheetFormatPr defaultRowHeight="1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>
      <c r="A1" s="1"/>
      <c r="B1" s="85" t="s">
        <v>62</v>
      </c>
      <c r="C1" s="85"/>
      <c r="D1" s="85"/>
      <c r="E1" s="7"/>
      <c r="F1" s="7"/>
      <c r="G1" s="7"/>
      <c r="H1" s="7"/>
    </row>
    <row r="2" spans="1:8" ht="15.75">
      <c r="A2" s="6"/>
      <c r="B2" s="87" t="s">
        <v>52</v>
      </c>
      <c r="C2" s="87"/>
      <c r="D2" s="87"/>
      <c r="E2" s="1"/>
      <c r="F2" s="1"/>
      <c r="G2" s="1"/>
      <c r="H2" s="1"/>
    </row>
    <row r="3" spans="1:8" ht="15.75">
      <c r="A3" s="6"/>
      <c r="B3" s="85" t="s">
        <v>36</v>
      </c>
      <c r="C3" s="85"/>
      <c r="D3" s="85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ht="15.75">
      <c r="A5" s="8"/>
      <c r="B5" s="48" t="s">
        <v>3</v>
      </c>
      <c r="C5" s="10"/>
      <c r="D5" s="8"/>
      <c r="E5" s="1"/>
      <c r="F5" s="1"/>
      <c r="G5" s="1"/>
      <c r="H5" s="1"/>
    </row>
    <row r="6" spans="1:8" s="1" customFormat="1">
      <c r="A6" s="13">
        <v>1</v>
      </c>
      <c r="B6" s="64" t="s">
        <v>66</v>
      </c>
      <c r="C6" s="64">
        <v>52757.54</v>
      </c>
      <c r="D6" s="3">
        <v>52757.54</v>
      </c>
    </row>
    <row r="7" spans="1:8" s="1" customFormat="1">
      <c r="A7" s="13"/>
      <c r="B7" s="64"/>
      <c r="C7" s="64"/>
      <c r="D7" s="51"/>
    </row>
    <row r="8" spans="1:8" s="5" customFormat="1">
      <c r="A8" s="14"/>
      <c r="B8" s="73"/>
      <c r="C8" s="73"/>
      <c r="D8" s="52"/>
    </row>
    <row r="9" spans="1:8">
      <c r="A9" s="15"/>
      <c r="B9" s="67"/>
      <c r="C9" s="70"/>
      <c r="D9" s="53"/>
    </row>
    <row r="10" spans="1:8">
      <c r="A10" s="15"/>
      <c r="B10" s="64"/>
      <c r="C10" s="70"/>
      <c r="D10" s="52"/>
    </row>
    <row r="11" spans="1:8" s="5" customFormat="1">
      <c r="A11" s="43"/>
      <c r="B11" s="67"/>
      <c r="C11" s="70"/>
      <c r="D11" s="52"/>
    </row>
    <row r="12" spans="1:8">
      <c r="A12" s="43"/>
      <c r="B12" s="64"/>
      <c r="C12" s="70"/>
      <c r="D12" s="52"/>
    </row>
    <row r="13" spans="1:8">
      <c r="A13" s="14"/>
      <c r="B13" s="67"/>
      <c r="C13" s="73"/>
      <c r="D13" s="52"/>
    </row>
    <row r="14" spans="1:8">
      <c r="A14" s="14"/>
      <c r="B14" s="67"/>
      <c r="C14" s="73"/>
      <c r="D14" s="14"/>
    </row>
    <row r="15" spans="1:8">
      <c r="A15" s="15"/>
      <c r="B15" s="64"/>
      <c r="C15" s="70"/>
      <c r="D15" s="15"/>
    </row>
    <row r="16" spans="1:8">
      <c r="A16" s="15"/>
      <c r="B16" s="67"/>
      <c r="C16" s="73"/>
      <c r="D16" s="14"/>
    </row>
    <row r="17" spans="1:4">
      <c r="A17" s="15"/>
      <c r="B17" s="67"/>
      <c r="C17" s="70"/>
      <c r="D17" s="15"/>
    </row>
    <row r="18" spans="1:4">
      <c r="A18" s="15"/>
      <c r="B18" s="64"/>
      <c r="C18" s="70"/>
      <c r="D18" s="15"/>
    </row>
    <row r="19" spans="1:4">
      <c r="A19" s="15"/>
      <c r="B19" s="67"/>
      <c r="C19" s="73"/>
      <c r="D19" s="14"/>
    </row>
    <row r="20" spans="1:4">
      <c r="A20" s="15"/>
      <c r="B20" s="67"/>
      <c r="C20" s="73"/>
      <c r="D20" s="14"/>
    </row>
    <row r="21" spans="1:4">
      <c r="A21" s="15"/>
      <c r="B21" s="64"/>
      <c r="C21" s="70"/>
      <c r="D21" s="15"/>
    </row>
    <row r="22" spans="1:4">
      <c r="A22" s="15"/>
      <c r="B22" s="64"/>
      <c r="C22" s="70"/>
      <c r="D22" s="15"/>
    </row>
    <row r="23" spans="1:4">
      <c r="A23" s="15"/>
      <c r="B23" s="67"/>
      <c r="C23" s="73"/>
      <c r="D23" s="14"/>
    </row>
    <row r="24" spans="1:4">
      <c r="A24" s="15"/>
      <c r="B24" s="71"/>
      <c r="C24" s="70"/>
      <c r="D24" s="15"/>
    </row>
    <row r="25" spans="1:4">
      <c r="A25" s="15"/>
      <c r="B25" s="72"/>
      <c r="C25" s="70"/>
      <c r="D25" s="15"/>
    </row>
    <row r="26" spans="1:4">
      <c r="A26" s="15"/>
      <c r="B26" s="71"/>
      <c r="C26" s="73"/>
      <c r="D26" s="14"/>
    </row>
    <row r="27" spans="1:4">
      <c r="A27" s="15"/>
      <c r="B27" s="71"/>
      <c r="C27" s="70"/>
      <c r="D27" s="15"/>
    </row>
    <row r="28" spans="1:4">
      <c r="A28" s="15"/>
      <c r="B28" s="72"/>
      <c r="C28" s="70"/>
      <c r="D28" s="15"/>
    </row>
    <row r="29" spans="1:4">
      <c r="A29" s="15"/>
      <c r="B29" s="71"/>
      <c r="C29" s="73"/>
      <c r="D29" s="14"/>
    </row>
    <row r="30" spans="1:4">
      <c r="A30" s="15"/>
      <c r="B30" s="71"/>
      <c r="C30" s="70"/>
      <c r="D30" s="15"/>
    </row>
    <row r="31" spans="1:4">
      <c r="A31" s="15"/>
      <c r="B31" s="72"/>
      <c r="C31" s="70"/>
      <c r="D31" s="14"/>
    </row>
    <row r="32" spans="1:4">
      <c r="A32" s="15"/>
      <c r="B32" s="71"/>
      <c r="C32" s="73"/>
      <c r="D32" s="14"/>
    </row>
    <row r="33" spans="1:4">
      <c r="A33" s="15"/>
      <c r="B33" s="72"/>
      <c r="C33" s="70"/>
      <c r="D33" s="15"/>
    </row>
    <row r="34" spans="1:4">
      <c r="A34" s="15"/>
      <c r="B34" s="33"/>
      <c r="C34" s="14"/>
      <c r="D34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"/>
  <sheetViews>
    <sheetView view="pageBreakPreview" topLeftCell="A7" zoomScale="60" zoomScaleNormal="65" workbookViewId="0">
      <selection activeCell="O11" sqref="O11"/>
    </sheetView>
  </sheetViews>
  <sheetFormatPr defaultRowHeight="1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21">
      <c r="A1" s="88" t="s">
        <v>63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ht="15.75">
      <c r="A2" s="2" t="s">
        <v>52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12" customFormat="1" ht="20.25" customHeight="1">
      <c r="A3" s="9"/>
      <c r="B3" s="35" t="s">
        <v>2</v>
      </c>
      <c r="C3" s="35" t="s">
        <v>5</v>
      </c>
      <c r="D3" s="35" t="s">
        <v>3</v>
      </c>
      <c r="E3" s="35" t="s">
        <v>7</v>
      </c>
      <c r="F3" s="35" t="s">
        <v>8</v>
      </c>
      <c r="G3" s="35" t="s">
        <v>9</v>
      </c>
      <c r="H3" s="35" t="s">
        <v>10</v>
      </c>
      <c r="I3" s="35" t="s">
        <v>11</v>
      </c>
      <c r="J3" s="35" t="s">
        <v>12</v>
      </c>
      <c r="K3" s="35" t="s">
        <v>13</v>
      </c>
      <c r="L3" s="35" t="s">
        <v>14</v>
      </c>
      <c r="M3" s="35" t="s">
        <v>15</v>
      </c>
      <c r="N3" s="29" t="s">
        <v>16</v>
      </c>
    </row>
    <row r="4" spans="1:14" ht="39.75" customHeight="1">
      <c r="A4" s="36" t="s">
        <v>28</v>
      </c>
      <c r="B4" s="30">
        <f>B5+B6+B7+B8</f>
        <v>10073.33</v>
      </c>
      <c r="C4" s="47">
        <f t="shared" ref="C4:M4" si="0">C5+C6+C7+C8</f>
        <v>10155.73</v>
      </c>
      <c r="D4" s="30">
        <f t="shared" si="0"/>
        <v>9556.7999999999993</v>
      </c>
      <c r="E4" s="30">
        <f t="shared" si="0"/>
        <v>9194.25</v>
      </c>
      <c r="F4" s="30">
        <f t="shared" si="0"/>
        <v>9611.6899999999987</v>
      </c>
      <c r="G4" s="30">
        <f t="shared" si="0"/>
        <v>9194.25</v>
      </c>
      <c r="H4" s="30">
        <f t="shared" si="0"/>
        <v>9194.25</v>
      </c>
      <c r="I4" s="30">
        <f t="shared" si="0"/>
        <v>9194.25</v>
      </c>
      <c r="J4" s="30">
        <f t="shared" si="0"/>
        <v>9194.25</v>
      </c>
      <c r="K4" s="30">
        <f t="shared" si="0"/>
        <v>9194.25</v>
      </c>
      <c r="L4" s="30">
        <f t="shared" si="0"/>
        <v>11484.85</v>
      </c>
      <c r="M4" s="30">
        <f t="shared" si="0"/>
        <v>14360.85</v>
      </c>
      <c r="N4" s="30">
        <f t="shared" ref="N4:N25" si="1">SUM(B4:M4)</f>
        <v>120408.75000000001</v>
      </c>
    </row>
    <row r="5" spans="1:14" ht="39" customHeight="1">
      <c r="A5" s="36" t="s">
        <v>17</v>
      </c>
      <c r="B5" s="31">
        <v>6315.08</v>
      </c>
      <c r="C5" s="31">
        <v>6315.08</v>
      </c>
      <c r="D5" s="31">
        <v>6315.08</v>
      </c>
      <c r="E5" s="31">
        <v>6315.08</v>
      </c>
      <c r="F5" s="31">
        <v>6315.08</v>
      </c>
      <c r="G5" s="31">
        <v>6315.08</v>
      </c>
      <c r="H5" s="31">
        <v>6315.08</v>
      </c>
      <c r="I5" s="31">
        <v>6315.08</v>
      </c>
      <c r="J5" s="31">
        <v>6315.08</v>
      </c>
      <c r="K5" s="31">
        <v>6315.08</v>
      </c>
      <c r="L5" s="31">
        <v>7953.5</v>
      </c>
      <c r="M5" s="31">
        <v>7953.5</v>
      </c>
      <c r="N5" s="31">
        <f t="shared" si="1"/>
        <v>79057.800000000017</v>
      </c>
    </row>
    <row r="6" spans="1:14" ht="60" customHeight="1">
      <c r="A6" s="36" t="s">
        <v>39</v>
      </c>
      <c r="B6" s="31"/>
      <c r="C6" s="31"/>
      <c r="D6" s="31"/>
      <c r="E6" s="31"/>
      <c r="F6" s="31">
        <v>417.44</v>
      </c>
      <c r="G6" s="31"/>
      <c r="H6" s="31"/>
      <c r="I6" s="31"/>
      <c r="J6" s="31"/>
      <c r="K6" s="31"/>
      <c r="L6" s="31"/>
      <c r="M6" s="31"/>
      <c r="N6" s="31">
        <f t="shared" si="1"/>
        <v>417.44</v>
      </c>
    </row>
    <row r="7" spans="1:14" ht="44.25" customHeight="1">
      <c r="A7" s="36" t="s">
        <v>40</v>
      </c>
      <c r="B7" s="31">
        <v>2879.17</v>
      </c>
      <c r="C7" s="31">
        <v>2879.17</v>
      </c>
      <c r="D7" s="31">
        <v>2879.17</v>
      </c>
      <c r="E7" s="31">
        <v>2879.17</v>
      </c>
      <c r="F7" s="31">
        <v>2879.17</v>
      </c>
      <c r="G7" s="31">
        <v>2879.17</v>
      </c>
      <c r="H7" s="31">
        <v>2879.17</v>
      </c>
      <c r="I7" s="31">
        <v>2879.17</v>
      </c>
      <c r="J7" s="31">
        <v>2879.17</v>
      </c>
      <c r="K7" s="31">
        <v>2879.17</v>
      </c>
      <c r="L7" s="31">
        <v>3531.35</v>
      </c>
      <c r="M7" s="31">
        <v>3531.35</v>
      </c>
      <c r="N7" s="31">
        <f>SUM(B7:M7)</f>
        <v>35854.399999999994</v>
      </c>
    </row>
    <row r="8" spans="1:14" ht="44.25" customHeight="1">
      <c r="A8" s="36" t="s">
        <v>32</v>
      </c>
      <c r="B8" s="31">
        <v>879.08</v>
      </c>
      <c r="C8" s="31">
        <v>961.48</v>
      </c>
      <c r="D8" s="31">
        <v>362.55</v>
      </c>
      <c r="E8" s="31"/>
      <c r="F8" s="31"/>
      <c r="G8" s="31"/>
      <c r="H8" s="31"/>
      <c r="I8" s="31"/>
      <c r="J8" s="31"/>
      <c r="K8" s="31"/>
      <c r="L8" s="31"/>
      <c r="M8" s="31">
        <v>2876</v>
      </c>
      <c r="N8" s="31">
        <f>SUM(B8:M8)</f>
        <v>5079.1100000000006</v>
      </c>
    </row>
    <row r="9" spans="1:14" ht="36" customHeight="1">
      <c r="A9" s="37" t="s">
        <v>18</v>
      </c>
      <c r="B9" s="30">
        <f>B10+B11+B12+B13+B14</f>
        <v>2868.1</v>
      </c>
      <c r="C9" s="30">
        <f t="shared" ref="C9:M9" si="2">C10+C11+C12+C13+C14</f>
        <v>3801.59</v>
      </c>
      <c r="D9" s="30">
        <f t="shared" si="2"/>
        <v>1903.47</v>
      </c>
      <c r="E9" s="30">
        <f t="shared" si="2"/>
        <v>517.92999999999995</v>
      </c>
      <c r="F9" s="30">
        <f t="shared" si="2"/>
        <v>2247.81</v>
      </c>
      <c r="G9" s="30">
        <f t="shared" si="2"/>
        <v>1388.05</v>
      </c>
      <c r="H9" s="30">
        <f t="shared" si="2"/>
        <v>517.92999999999995</v>
      </c>
      <c r="I9" s="30">
        <f t="shared" si="2"/>
        <v>694.02</v>
      </c>
      <c r="J9" s="30">
        <f t="shared" si="2"/>
        <v>1297.98</v>
      </c>
      <c r="K9" s="30">
        <f t="shared" si="2"/>
        <v>1462.63</v>
      </c>
      <c r="L9" s="30">
        <f t="shared" si="2"/>
        <v>4298.09</v>
      </c>
      <c r="M9" s="30">
        <f t="shared" si="2"/>
        <v>2917.88</v>
      </c>
      <c r="N9" s="30">
        <f t="shared" si="1"/>
        <v>23915.48</v>
      </c>
    </row>
    <row r="10" spans="1:14" ht="40.5" customHeight="1">
      <c r="A10" s="36" t="s">
        <v>19</v>
      </c>
      <c r="B10" s="31"/>
      <c r="C10" s="31"/>
      <c r="D10" s="31">
        <v>1209.45</v>
      </c>
      <c r="E10" s="31"/>
      <c r="F10" s="31"/>
      <c r="G10" s="31"/>
      <c r="H10" s="31"/>
      <c r="I10" s="31"/>
      <c r="J10" s="31">
        <v>86.03</v>
      </c>
      <c r="K10" s="31">
        <v>759.7</v>
      </c>
      <c r="L10" s="31"/>
      <c r="M10" s="31"/>
      <c r="N10" s="30">
        <f t="shared" si="1"/>
        <v>2055.1800000000003</v>
      </c>
    </row>
    <row r="11" spans="1:14" ht="45.75" customHeight="1">
      <c r="A11" s="36" t="s">
        <v>20</v>
      </c>
      <c r="B11" s="32">
        <v>278.45999999999998</v>
      </c>
      <c r="C11" s="31"/>
      <c r="D11" s="31"/>
      <c r="E11" s="31"/>
      <c r="F11" s="31"/>
      <c r="G11" s="31"/>
      <c r="H11" s="31"/>
      <c r="I11" s="31"/>
      <c r="J11" s="31"/>
      <c r="K11" s="31"/>
      <c r="L11" s="91">
        <f>898.14+1188</f>
        <v>2086.14</v>
      </c>
      <c r="M11" s="91">
        <v>1188</v>
      </c>
      <c r="N11" s="92">
        <f t="shared" si="1"/>
        <v>3552.6</v>
      </c>
    </row>
    <row r="12" spans="1:14" ht="45.75" customHeight="1">
      <c r="A12" s="46" t="s">
        <v>30</v>
      </c>
      <c r="B12" s="32"/>
      <c r="C12" s="31"/>
      <c r="D12" s="31"/>
      <c r="E12" s="31"/>
      <c r="F12" s="31"/>
      <c r="G12" s="31"/>
      <c r="H12" s="31"/>
      <c r="I12" s="31"/>
      <c r="J12" s="31"/>
      <c r="K12" s="31">
        <v>185</v>
      </c>
      <c r="L12" s="31">
        <v>1000</v>
      </c>
      <c r="M12" s="31"/>
      <c r="N12" s="30">
        <f t="shared" si="1"/>
        <v>1185</v>
      </c>
    </row>
    <row r="13" spans="1:14" ht="45.75" customHeight="1">
      <c r="A13" s="46" t="s">
        <v>38</v>
      </c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0">
        <f t="shared" si="1"/>
        <v>0</v>
      </c>
    </row>
    <row r="14" spans="1:14" ht="21.75" customHeight="1">
      <c r="A14" s="36" t="s">
        <v>21</v>
      </c>
      <c r="B14" s="31">
        <v>2589.64</v>
      </c>
      <c r="C14" s="31">
        <v>3801.59</v>
      </c>
      <c r="D14" s="31">
        <v>694.02</v>
      </c>
      <c r="E14" s="31">
        <v>517.92999999999995</v>
      </c>
      <c r="F14" s="31">
        <v>2247.81</v>
      </c>
      <c r="G14" s="31">
        <v>1388.05</v>
      </c>
      <c r="H14" s="31">
        <v>517.92999999999995</v>
      </c>
      <c r="I14" s="31">
        <v>694.02</v>
      </c>
      <c r="J14" s="31">
        <v>1211.95</v>
      </c>
      <c r="K14" s="31">
        <v>517.92999999999995</v>
      </c>
      <c r="L14" s="31">
        <v>1211.95</v>
      </c>
      <c r="M14" s="31">
        <v>1729.88</v>
      </c>
      <c r="N14" s="31">
        <f t="shared" si="1"/>
        <v>17122.7</v>
      </c>
    </row>
    <row r="15" spans="1:14" ht="23.25" customHeight="1">
      <c r="A15" s="37" t="s">
        <v>22</v>
      </c>
      <c r="B15" s="30">
        <f>B16+B17+B18</f>
        <v>77418</v>
      </c>
      <c r="C15" s="30">
        <f t="shared" ref="C15:M15" si="3">C16+C17+C18</f>
        <v>0</v>
      </c>
      <c r="D15" s="30">
        <f t="shared" si="3"/>
        <v>52757.54</v>
      </c>
      <c r="E15" s="30"/>
      <c r="F15" s="30">
        <f t="shared" si="3"/>
        <v>13212.54</v>
      </c>
      <c r="G15" s="30">
        <f t="shared" si="3"/>
        <v>0</v>
      </c>
      <c r="H15" s="30">
        <f t="shared" si="3"/>
        <v>0</v>
      </c>
      <c r="I15" s="30">
        <f t="shared" si="3"/>
        <v>0</v>
      </c>
      <c r="J15" s="30">
        <f t="shared" si="3"/>
        <v>0</v>
      </c>
      <c r="K15" s="30">
        <f t="shared" si="3"/>
        <v>0</v>
      </c>
      <c r="L15" s="30"/>
      <c r="M15" s="30">
        <f t="shared" si="3"/>
        <v>0</v>
      </c>
      <c r="N15" s="30">
        <f t="shared" si="1"/>
        <v>143388.08000000002</v>
      </c>
    </row>
    <row r="16" spans="1:14" ht="42" customHeight="1">
      <c r="A16" s="36" t="s">
        <v>23</v>
      </c>
      <c r="B16" s="31"/>
      <c r="C16" s="31"/>
      <c r="D16" s="31">
        <v>52757.54</v>
      </c>
      <c r="E16" s="31"/>
      <c r="F16" s="31"/>
      <c r="G16" s="31"/>
      <c r="H16" s="31"/>
      <c r="I16" s="31"/>
      <c r="J16" s="31"/>
      <c r="K16" s="31"/>
      <c r="L16" s="31"/>
      <c r="M16" s="31"/>
      <c r="N16" s="31">
        <f t="shared" si="1"/>
        <v>52757.54</v>
      </c>
    </row>
    <row r="17" spans="1:14" ht="40.5" customHeight="1">
      <c r="A17" s="36" t="s">
        <v>24</v>
      </c>
      <c r="B17" s="31">
        <v>77418</v>
      </c>
      <c r="C17" s="31"/>
      <c r="D17" s="31"/>
      <c r="E17" s="31"/>
      <c r="F17" s="31">
        <v>13212.54</v>
      </c>
      <c r="G17" s="31"/>
      <c r="H17" s="31"/>
      <c r="I17" s="31"/>
      <c r="J17" s="31"/>
      <c r="K17" s="31"/>
      <c r="L17" s="31"/>
      <c r="M17" s="31"/>
      <c r="N17" s="31">
        <f t="shared" si="1"/>
        <v>90630.540000000008</v>
      </c>
    </row>
    <row r="18" spans="1:14" ht="40.5" customHeight="1">
      <c r="A18" s="46" t="s">
        <v>31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>
        <f t="shared" si="1"/>
        <v>0</v>
      </c>
    </row>
    <row r="19" spans="1:14" ht="40.5" customHeight="1">
      <c r="A19" s="60" t="s">
        <v>51</v>
      </c>
      <c r="B19" s="31"/>
      <c r="C19" s="31"/>
      <c r="D19" s="31"/>
      <c r="E19" s="31"/>
      <c r="F19" s="31"/>
      <c r="G19" s="31">
        <v>380.71</v>
      </c>
      <c r="H19" s="31">
        <v>452.85</v>
      </c>
      <c r="I19" s="31"/>
      <c r="J19" s="31"/>
      <c r="K19" s="31"/>
      <c r="L19" s="31"/>
      <c r="M19" s="31"/>
      <c r="N19" s="31">
        <f t="shared" si="1"/>
        <v>833.56</v>
      </c>
    </row>
    <row r="20" spans="1:14" ht="40.5" customHeight="1">
      <c r="A20" s="37" t="s">
        <v>54</v>
      </c>
      <c r="B20" s="30">
        <f>B21+B22+B23</f>
        <v>1538.6399999999999</v>
      </c>
      <c r="C20" s="30">
        <f t="shared" ref="C20:M20" si="4">C21+C22+C23</f>
        <v>2516.08</v>
      </c>
      <c r="D20" s="30">
        <f t="shared" si="4"/>
        <v>2643.17</v>
      </c>
      <c r="E20" s="30">
        <f t="shared" si="4"/>
        <v>434.76</v>
      </c>
      <c r="F20" s="30">
        <f t="shared" si="4"/>
        <v>561.24999999999989</v>
      </c>
      <c r="G20" s="30">
        <f t="shared" si="4"/>
        <v>-603.57999999999993</v>
      </c>
      <c r="H20" s="30">
        <f t="shared" si="4"/>
        <v>2786.3199999999997</v>
      </c>
      <c r="I20" s="30">
        <f t="shared" si="4"/>
        <v>1353.22</v>
      </c>
      <c r="J20" s="30">
        <f t="shared" si="4"/>
        <v>1648.92</v>
      </c>
      <c r="K20" s="30">
        <f t="shared" si="4"/>
        <v>-949.88</v>
      </c>
      <c r="L20" s="30">
        <f t="shared" si="4"/>
        <v>3197.42</v>
      </c>
      <c r="M20" s="30">
        <f t="shared" si="4"/>
        <v>1954.42</v>
      </c>
      <c r="N20" s="30">
        <f t="shared" ref="N20:N24" si="5">SUM(B20:M20)</f>
        <v>17080.739999999998</v>
      </c>
    </row>
    <row r="21" spans="1:14" ht="40.5" customHeight="1">
      <c r="A21" s="36" t="s">
        <v>55</v>
      </c>
      <c r="B21" s="31">
        <v>241.2</v>
      </c>
      <c r="C21" s="31">
        <v>1353.78</v>
      </c>
      <c r="D21" s="31">
        <v>2529.37</v>
      </c>
      <c r="E21" s="31">
        <v>-56.5</v>
      </c>
      <c r="F21" s="31">
        <v>901.8</v>
      </c>
      <c r="G21" s="31">
        <v>673.63</v>
      </c>
      <c r="H21" s="31">
        <v>931</v>
      </c>
      <c r="I21" s="31">
        <v>563.5</v>
      </c>
      <c r="J21" s="31"/>
      <c r="K21" s="31">
        <v>-2450</v>
      </c>
      <c r="L21" s="31">
        <v>612.5</v>
      </c>
      <c r="M21" s="31">
        <v>269.5</v>
      </c>
      <c r="N21" s="31">
        <f t="shared" si="5"/>
        <v>5569.7800000000007</v>
      </c>
    </row>
    <row r="22" spans="1:14" ht="40.5" customHeight="1">
      <c r="A22" s="36" t="s">
        <v>56</v>
      </c>
      <c r="B22" s="31">
        <v>542.52</v>
      </c>
      <c r="C22" s="31">
        <v>542.52</v>
      </c>
      <c r="D22" s="31">
        <v>542.52</v>
      </c>
      <c r="E22" s="31">
        <v>542.52</v>
      </c>
      <c r="F22" s="31">
        <v>542.52</v>
      </c>
      <c r="G22" s="31">
        <v>542.52</v>
      </c>
      <c r="H22" s="31">
        <v>542.52</v>
      </c>
      <c r="I22" s="31">
        <v>542.52</v>
      </c>
      <c r="J22" s="31">
        <v>542.52</v>
      </c>
      <c r="K22" s="31">
        <v>542.52</v>
      </c>
      <c r="L22" s="31">
        <v>542.52</v>
      </c>
      <c r="M22" s="31">
        <v>542.52</v>
      </c>
      <c r="N22" s="31">
        <f t="shared" si="5"/>
        <v>6510.2400000000016</v>
      </c>
    </row>
    <row r="23" spans="1:14" ht="40.5" customHeight="1">
      <c r="A23" s="46" t="s">
        <v>57</v>
      </c>
      <c r="B23" s="31">
        <v>754.92</v>
      </c>
      <c r="C23" s="31">
        <v>619.78</v>
      </c>
      <c r="D23" s="31">
        <v>-428.72</v>
      </c>
      <c r="E23" s="31">
        <v>-51.26</v>
      </c>
      <c r="F23" s="31">
        <v>-883.07</v>
      </c>
      <c r="G23" s="31">
        <v>-1819.73</v>
      </c>
      <c r="H23" s="31">
        <v>1312.8</v>
      </c>
      <c r="I23" s="31">
        <v>247.2</v>
      </c>
      <c r="J23" s="31">
        <v>1106.4000000000001</v>
      </c>
      <c r="K23" s="31">
        <v>957.6</v>
      </c>
      <c r="L23" s="31">
        <v>2042.4</v>
      </c>
      <c r="M23" s="31">
        <v>1142.4000000000001</v>
      </c>
      <c r="N23" s="31">
        <f t="shared" si="5"/>
        <v>5000.7199999999993</v>
      </c>
    </row>
    <row r="24" spans="1:14" ht="40.5" customHeight="1">
      <c r="A24" s="60" t="s">
        <v>58</v>
      </c>
      <c r="B24" s="30">
        <v>2586.27</v>
      </c>
      <c r="C24" s="30">
        <v>2586.27</v>
      </c>
      <c r="D24" s="30">
        <v>2586.27</v>
      </c>
      <c r="E24" s="30">
        <v>2586.27</v>
      </c>
      <c r="F24" s="30">
        <v>2586.27</v>
      </c>
      <c r="G24" s="30">
        <v>2586.27</v>
      </c>
      <c r="H24" s="30"/>
      <c r="I24" s="30"/>
      <c r="J24" s="30"/>
      <c r="K24" s="30"/>
      <c r="L24" s="30"/>
      <c r="M24" s="30"/>
      <c r="N24" s="30">
        <f t="shared" si="5"/>
        <v>15517.62</v>
      </c>
    </row>
    <row r="25" spans="1:14" ht="39.75" customHeight="1">
      <c r="A25" s="37" t="s">
        <v>59</v>
      </c>
      <c r="B25" s="30">
        <v>5312.94</v>
      </c>
      <c r="C25" s="30">
        <v>5312.94</v>
      </c>
      <c r="D25" s="30">
        <v>5312.94</v>
      </c>
      <c r="E25" s="30">
        <v>5312.94</v>
      </c>
      <c r="F25" s="30">
        <v>5312.94</v>
      </c>
      <c r="G25" s="30">
        <v>5312.94</v>
      </c>
      <c r="H25" s="30">
        <v>5312.94</v>
      </c>
      <c r="I25" s="30">
        <v>5312.94</v>
      </c>
      <c r="J25" s="30">
        <v>5312.94</v>
      </c>
      <c r="K25" s="30">
        <v>5312.94</v>
      </c>
      <c r="L25" s="30">
        <v>5503.82</v>
      </c>
      <c r="M25" s="30">
        <v>5503.82</v>
      </c>
      <c r="N25" s="30">
        <f t="shared" si="1"/>
        <v>64137.04</v>
      </c>
    </row>
    <row r="26" spans="1:14" ht="22.5" customHeight="1">
      <c r="A26" s="37" t="s">
        <v>25</v>
      </c>
      <c r="B26" s="30">
        <f t="shared" ref="B26:M26" si="6">B4+B9+B15+B25+B19+B20+B24</f>
        <v>99797.28</v>
      </c>
      <c r="C26" s="30">
        <f t="shared" si="6"/>
        <v>24372.609999999997</v>
      </c>
      <c r="D26" s="30">
        <f t="shared" si="6"/>
        <v>74760.19</v>
      </c>
      <c r="E26" s="30">
        <f t="shared" si="6"/>
        <v>18046.149999999998</v>
      </c>
      <c r="F26" s="30">
        <f t="shared" si="6"/>
        <v>33532.5</v>
      </c>
      <c r="G26" s="30">
        <f t="shared" si="6"/>
        <v>18258.639999999996</v>
      </c>
      <c r="H26" s="30">
        <f>H4+H9+H15+H25+H19+H20+H24</f>
        <v>18264.29</v>
      </c>
      <c r="I26" s="30">
        <f t="shared" si="6"/>
        <v>16554.43</v>
      </c>
      <c r="J26" s="30">
        <f t="shared" si="6"/>
        <v>17454.089999999997</v>
      </c>
      <c r="K26" s="30">
        <f t="shared" si="6"/>
        <v>15019.94</v>
      </c>
      <c r="L26" s="30">
        <f t="shared" si="6"/>
        <v>24484.18</v>
      </c>
      <c r="M26" s="30">
        <f t="shared" si="6"/>
        <v>24736.97</v>
      </c>
      <c r="N26" s="30">
        <f>N4+N9+N15+N25+N19+N20+N24</f>
        <v>385281.27</v>
      </c>
    </row>
    <row r="27" spans="1:14" ht="15.75">
      <c r="A27" s="89" t="s">
        <v>60</v>
      </c>
      <c r="B27" s="89"/>
      <c r="C27" s="89"/>
      <c r="D27" s="38"/>
      <c r="E27" s="38"/>
      <c r="F27" s="38"/>
      <c r="G27" s="50"/>
      <c r="H27" s="38"/>
      <c r="I27" s="38"/>
      <c r="J27" s="38"/>
      <c r="K27" s="38"/>
      <c r="L27" s="90" t="s">
        <v>29</v>
      </c>
      <c r="M27" s="90"/>
      <c r="N27" s="90"/>
    </row>
    <row r="28" spans="1:14" ht="15.75">
      <c r="A28" s="39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</row>
    <row r="29" spans="1:14" ht="15.75">
      <c r="A29" s="89" t="s">
        <v>27</v>
      </c>
      <c r="B29" s="89"/>
      <c r="C29" s="89"/>
      <c r="D29" s="38"/>
      <c r="E29" s="38"/>
      <c r="F29" s="38"/>
      <c r="G29" s="38"/>
      <c r="H29" s="38"/>
      <c r="I29" s="38"/>
      <c r="J29" s="38"/>
      <c r="K29" s="38"/>
      <c r="L29" s="90" t="s">
        <v>33</v>
      </c>
      <c r="M29" s="90"/>
      <c r="N29" s="90"/>
    </row>
  </sheetData>
  <mergeCells count="5">
    <mergeCell ref="A1:N1"/>
    <mergeCell ref="A27:C27"/>
    <mergeCell ref="A29:C29"/>
    <mergeCell ref="L27:N27"/>
    <mergeCell ref="L29:N29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activeCell="D23" sqref="D23:D24"/>
    </sheetView>
  </sheetViews>
  <sheetFormatPr defaultRowHeight="1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ht="15.75">
      <c r="B1" s="62" t="s">
        <v>53</v>
      </c>
      <c r="C1" s="62"/>
      <c r="D1" s="62"/>
      <c r="E1" s="62"/>
      <c r="F1" s="5"/>
      <c r="G1" s="5"/>
    </row>
    <row r="2" spans="1:7" ht="15.75">
      <c r="B2" s="62"/>
      <c r="C2" s="62" t="s">
        <v>52</v>
      </c>
      <c r="D2" s="62"/>
      <c r="E2" s="62"/>
      <c r="F2" s="5"/>
      <c r="G2" s="5"/>
    </row>
    <row r="3" spans="1:7" ht="15.75">
      <c r="B3" s="62" t="s">
        <v>41</v>
      </c>
      <c r="C3" s="62"/>
      <c r="D3" s="62"/>
      <c r="E3" s="62"/>
      <c r="F3" s="5"/>
      <c r="G3" s="5"/>
    </row>
    <row r="4" spans="1:7">
      <c r="A4" s="54" t="s">
        <v>42</v>
      </c>
      <c r="B4" s="54" t="s">
        <v>42</v>
      </c>
      <c r="C4" s="54"/>
      <c r="D4" s="54" t="s">
        <v>43</v>
      </c>
      <c r="E4" s="54" t="s">
        <v>44</v>
      </c>
    </row>
    <row r="5" spans="1:7">
      <c r="A5" s="55" t="s">
        <v>45</v>
      </c>
      <c r="B5" s="55" t="s">
        <v>46</v>
      </c>
      <c r="C5" s="55" t="s">
        <v>47</v>
      </c>
      <c r="D5" s="55" t="s">
        <v>48</v>
      </c>
      <c r="E5" s="55" t="s">
        <v>49</v>
      </c>
    </row>
    <row r="6" spans="1:7">
      <c r="A6" s="41"/>
      <c r="B6" s="41"/>
      <c r="C6" s="56"/>
      <c r="D6" s="57"/>
      <c r="E6" s="41"/>
    </row>
    <row r="7" spans="1:7">
      <c r="A7" s="41"/>
      <c r="B7" s="41"/>
      <c r="C7" s="56"/>
      <c r="D7" s="57"/>
      <c r="E7" s="58"/>
    </row>
    <row r="8" spans="1:7">
      <c r="A8" s="41"/>
      <c r="B8" s="41"/>
      <c r="C8" s="56"/>
      <c r="D8" s="57"/>
      <c r="E8" s="41"/>
    </row>
    <row r="9" spans="1:7">
      <c r="A9" s="41"/>
      <c r="B9" s="41"/>
      <c r="C9" s="56"/>
      <c r="D9" s="57"/>
      <c r="E9" s="41"/>
    </row>
    <row r="10" spans="1:7">
      <c r="A10" s="41"/>
      <c r="B10" s="41"/>
      <c r="C10" s="56"/>
      <c r="D10" s="57"/>
      <c r="E10" s="41"/>
    </row>
    <row r="11" spans="1:7">
      <c r="A11" s="41"/>
      <c r="B11" s="41"/>
      <c r="C11" s="56"/>
      <c r="D11" s="57"/>
      <c r="E11" s="41"/>
    </row>
    <row r="12" spans="1:7">
      <c r="A12" s="41"/>
      <c r="B12" s="41"/>
      <c r="C12" s="56"/>
      <c r="D12" s="57"/>
      <c r="E12" s="41"/>
    </row>
    <row r="13" spans="1:7">
      <c r="A13" s="41"/>
      <c r="B13" s="41"/>
      <c r="C13" s="56"/>
      <c r="D13" s="57"/>
      <c r="E13" s="41"/>
    </row>
    <row r="14" spans="1:7">
      <c r="A14" s="41"/>
      <c r="B14" s="41"/>
      <c r="C14" s="56"/>
      <c r="D14" s="57"/>
      <c r="E14" s="41"/>
    </row>
    <row r="15" spans="1:7">
      <c r="A15" s="41"/>
      <c r="B15" s="41"/>
      <c r="C15" s="56"/>
      <c r="D15" s="57"/>
      <c r="E15" s="41"/>
    </row>
    <row r="16" spans="1:7">
      <c r="A16" s="41"/>
      <c r="B16" s="41"/>
      <c r="C16" s="56"/>
      <c r="D16" s="57"/>
      <c r="E16" s="41"/>
    </row>
    <row r="17" spans="1:5">
      <c r="A17" s="41"/>
      <c r="B17" s="41"/>
      <c r="C17" s="56"/>
      <c r="D17" s="57"/>
      <c r="E17" s="41"/>
    </row>
    <row r="18" spans="1:5">
      <c r="A18" s="41"/>
      <c r="B18" s="41"/>
      <c r="C18" s="56"/>
      <c r="D18" s="57"/>
      <c r="E18" s="41"/>
    </row>
    <row r="19" spans="1:5">
      <c r="A19" s="41"/>
      <c r="B19" s="41"/>
      <c r="C19" s="56"/>
      <c r="D19" s="41"/>
      <c r="E19" s="41"/>
    </row>
    <row r="20" spans="1:5">
      <c r="A20" s="41"/>
      <c r="B20" s="41"/>
      <c r="C20" s="56"/>
      <c r="D20" s="41"/>
      <c r="E20" s="41"/>
    </row>
    <row r="21" spans="1:5">
      <c r="A21" s="41"/>
      <c r="B21" s="41"/>
      <c r="C21" s="56"/>
      <c r="D21" s="41"/>
      <c r="E21" s="41"/>
    </row>
    <row r="22" spans="1:5">
      <c r="A22" s="41"/>
      <c r="B22" s="41"/>
      <c r="C22" s="56"/>
      <c r="D22" s="41"/>
      <c r="E22" s="41"/>
    </row>
    <row r="23" spans="1:5">
      <c r="A23" s="41"/>
      <c r="B23" s="41"/>
      <c r="C23" s="56"/>
      <c r="D23" s="41"/>
      <c r="E23" s="41"/>
    </row>
    <row r="24" spans="1:5">
      <c r="A24" s="41"/>
      <c r="B24" s="41"/>
      <c r="C24" s="56"/>
      <c r="D24" s="41"/>
      <c r="E24" s="41"/>
    </row>
    <row r="25" spans="1:5">
      <c r="A25" s="41"/>
      <c r="B25" s="41"/>
      <c r="C25" s="56"/>
      <c r="D25" s="41"/>
      <c r="E25" s="41"/>
    </row>
    <row r="26" spans="1:5">
      <c r="A26" s="41"/>
      <c r="B26" s="41"/>
      <c r="C26" s="56"/>
      <c r="D26" s="41"/>
      <c r="E26" s="41"/>
    </row>
    <row r="27" spans="1:5">
      <c r="A27" s="41"/>
      <c r="B27" s="41"/>
      <c r="C27" s="56"/>
      <c r="D27" s="41"/>
      <c r="E27" s="41"/>
    </row>
    <row r="28" spans="1:5">
      <c r="A28" s="41"/>
      <c r="B28" s="41"/>
      <c r="C28" s="56"/>
      <c r="D28" s="15"/>
      <c r="E28" s="15"/>
    </row>
    <row r="29" spans="1:5">
      <c r="A29" s="15"/>
      <c r="B29" s="15"/>
      <c r="C29" s="15"/>
      <c r="D29" s="15"/>
      <c r="E29" s="15"/>
    </row>
    <row r="30" spans="1:5">
      <c r="A30" s="15"/>
      <c r="B30" s="15"/>
      <c r="C30" s="15"/>
      <c r="D30" s="15"/>
      <c r="E30" s="15"/>
    </row>
    <row r="31" spans="1:5">
      <c r="A31" s="15"/>
      <c r="B31" s="15"/>
      <c r="C31" s="15"/>
      <c r="D31" s="15"/>
      <c r="E31" s="15"/>
    </row>
    <row r="32" spans="1:5">
      <c r="A32" s="15"/>
      <c r="B32" s="15"/>
      <c r="C32" s="15"/>
      <c r="D32" s="15"/>
      <c r="E32" s="15"/>
    </row>
    <row r="33" spans="1:5">
      <c r="A33" s="15"/>
      <c r="B33" s="15"/>
      <c r="C33" s="15"/>
      <c r="D33" s="15"/>
      <c r="E33" s="15"/>
    </row>
    <row r="34" spans="1:5">
      <c r="A34" s="15"/>
      <c r="B34" s="15"/>
      <c r="C34" s="15"/>
      <c r="D34" s="15"/>
      <c r="E34" s="15"/>
    </row>
    <row r="35" spans="1:5">
      <c r="A35" s="15"/>
      <c r="B35" s="15"/>
      <c r="C35" s="15"/>
      <c r="D35" s="15"/>
      <c r="E35" s="15"/>
    </row>
    <row r="36" spans="1:5">
      <c r="A36" s="15"/>
      <c r="B36" s="15"/>
      <c r="C36" s="15"/>
      <c r="D36" s="15"/>
      <c r="E36" s="15"/>
    </row>
    <row r="37" spans="1:5">
      <c r="A37" s="15"/>
      <c r="B37" s="15"/>
      <c r="C37" s="15"/>
      <c r="D37" s="15"/>
      <c r="E37" s="15"/>
    </row>
    <row r="38" spans="1:5">
      <c r="A38" s="15"/>
      <c r="B38" s="15"/>
      <c r="C38" s="15"/>
      <c r="D38" s="15"/>
      <c r="E38" s="15"/>
    </row>
    <row r="39" spans="1:5">
      <c r="A39" s="15"/>
      <c r="B39" s="15"/>
      <c r="C39" s="15"/>
      <c r="D39" s="15"/>
      <c r="E39" s="15"/>
    </row>
    <row r="40" spans="1:5">
      <c r="A40" s="15"/>
      <c r="B40" s="15"/>
      <c r="C40" s="15"/>
      <c r="D40" s="15"/>
      <c r="E40" s="15"/>
    </row>
    <row r="41" spans="1:5">
      <c r="A41" s="15"/>
      <c r="B41" s="15"/>
      <c r="C41" s="15"/>
      <c r="D41" s="15"/>
      <c r="E41" s="15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26"/>
  <sheetViews>
    <sheetView workbookViewId="0">
      <selection activeCell="B8" sqref="B8:C8"/>
    </sheetView>
  </sheetViews>
  <sheetFormatPr defaultRowHeight="1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>
      <c r="A1" s="1"/>
      <c r="B1" s="85" t="s">
        <v>61</v>
      </c>
      <c r="C1" s="85"/>
      <c r="D1" s="85"/>
    </row>
    <row r="2" spans="1:4" ht="15.75">
      <c r="A2" s="6"/>
      <c r="B2" s="87" t="s">
        <v>52</v>
      </c>
      <c r="C2" s="87"/>
      <c r="D2" s="87"/>
    </row>
    <row r="3" spans="1:4" ht="15.75">
      <c r="A3" s="6"/>
      <c r="B3" s="85" t="s">
        <v>50</v>
      </c>
      <c r="C3" s="85"/>
      <c r="D3" s="85"/>
    </row>
    <row r="4" spans="1:4" ht="26.25">
      <c r="A4" s="8"/>
      <c r="B4" s="9" t="s">
        <v>0</v>
      </c>
      <c r="C4" s="8" t="s">
        <v>1</v>
      </c>
      <c r="D4" s="9" t="s">
        <v>26</v>
      </c>
    </row>
    <row r="5" spans="1:4">
      <c r="A5" s="66"/>
      <c r="B5" s="67" t="s">
        <v>9</v>
      </c>
      <c r="C5" s="66"/>
      <c r="D5" s="66"/>
    </row>
    <row r="6" spans="1:4">
      <c r="A6" s="64">
        <v>1</v>
      </c>
      <c r="B6" s="70" t="s">
        <v>69</v>
      </c>
      <c r="C6" s="74">
        <v>380.71</v>
      </c>
      <c r="D6" s="67">
        <v>380.71</v>
      </c>
    </row>
    <row r="7" spans="1:4">
      <c r="A7" s="70"/>
      <c r="B7" s="73" t="s">
        <v>10</v>
      </c>
      <c r="C7" s="75"/>
      <c r="D7" s="73"/>
    </row>
    <row r="8" spans="1:4">
      <c r="A8" s="70">
        <v>1</v>
      </c>
      <c r="B8" s="64" t="s">
        <v>70</v>
      </c>
      <c r="C8" s="75">
        <v>452.85</v>
      </c>
      <c r="D8" s="76">
        <f>D6+C8</f>
        <v>833.56</v>
      </c>
    </row>
    <row r="9" spans="1:4">
      <c r="A9" s="77"/>
      <c r="B9" s="78"/>
      <c r="C9" s="73"/>
      <c r="D9" s="73"/>
    </row>
    <row r="10" spans="1:4">
      <c r="A10" s="79"/>
      <c r="B10" s="80"/>
      <c r="C10" s="81"/>
      <c r="D10" s="82"/>
    </row>
    <row r="11" spans="1:4">
      <c r="A11" s="70"/>
      <c r="B11" s="64"/>
      <c r="C11" s="70"/>
      <c r="D11" s="70"/>
    </row>
    <row r="12" spans="1:4">
      <c r="A12" s="70"/>
      <c r="B12" s="70"/>
      <c r="C12" s="70"/>
      <c r="D12" s="70"/>
    </row>
    <row r="13" spans="1:4">
      <c r="A13" s="70"/>
      <c r="B13" s="70"/>
      <c r="C13" s="70"/>
      <c r="D13" s="73"/>
    </row>
    <row r="14" spans="1:4">
      <c r="A14" s="70"/>
      <c r="B14" s="73"/>
      <c r="C14" s="73"/>
      <c r="D14" s="73"/>
    </row>
    <row r="15" spans="1:4">
      <c r="A15" s="70"/>
      <c r="B15" s="70"/>
      <c r="C15" s="70"/>
      <c r="D15" s="73"/>
    </row>
    <row r="16" spans="1:4">
      <c r="A16" s="70"/>
      <c r="B16" s="68"/>
      <c r="C16" s="70"/>
      <c r="D16" s="70"/>
    </row>
    <row r="17" spans="1:4">
      <c r="A17" s="70"/>
      <c r="B17" s="70"/>
      <c r="C17" s="70"/>
      <c r="D17" s="70"/>
    </row>
    <row r="18" spans="1:4">
      <c r="A18" s="70"/>
      <c r="B18" s="70"/>
      <c r="C18" s="70"/>
      <c r="D18" s="73"/>
    </row>
    <row r="19" spans="1:4">
      <c r="A19" s="70"/>
      <c r="B19" s="70"/>
      <c r="C19" s="70"/>
      <c r="D19" s="70"/>
    </row>
    <row r="20" spans="1:4">
      <c r="A20" s="70"/>
      <c r="B20" s="72"/>
      <c r="C20" s="70"/>
      <c r="D20" s="73"/>
    </row>
    <row r="21" spans="1:4">
      <c r="A21" s="70"/>
      <c r="B21" s="64"/>
      <c r="C21" s="70"/>
      <c r="D21" s="70"/>
    </row>
    <row r="22" spans="1:4">
      <c r="A22" s="70"/>
      <c r="B22" s="73"/>
      <c r="C22" s="73"/>
      <c r="D22" s="73"/>
    </row>
    <row r="23" spans="1:4">
      <c r="A23" s="70"/>
      <c r="B23" s="83"/>
      <c r="C23" s="70"/>
      <c r="D23" s="70"/>
    </row>
    <row r="24" spans="1:4">
      <c r="A24" s="70"/>
      <c r="B24" s="72"/>
      <c r="C24" s="70"/>
      <c r="D24" s="70"/>
    </row>
    <row r="25" spans="1:4">
      <c r="A25" s="70"/>
      <c r="B25" s="64"/>
      <c r="C25" s="70"/>
      <c r="D25" s="73"/>
    </row>
    <row r="26" spans="1:4">
      <c r="A26" s="15"/>
      <c r="B26" s="25"/>
      <c r="C26" s="14"/>
      <c r="D26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PC03</cp:lastModifiedBy>
  <cp:lastPrinted>2016-01-25T07:26:22Z</cp:lastPrinted>
  <dcterms:created xsi:type="dcterms:W3CDTF">2011-07-25T05:21:17Z</dcterms:created>
  <dcterms:modified xsi:type="dcterms:W3CDTF">2020-03-20T06:30:49Z</dcterms:modified>
</cp:coreProperties>
</file>