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105" windowWidth="12255" windowHeight="6240" tabRatio="745" activeTab="6"/>
  </bookViews>
  <sheets>
    <sheet name="ТО ин.оборуд." sheetId="1" r:id="rId1"/>
    <sheet name="ТО конструкт.эл." sheetId="2" r:id="rId2"/>
    <sheet name="ТО эл.оборуд." sheetId="6" r:id="rId3"/>
    <sheet name="ТР конструкт.эл" sheetId="3" r:id="rId4"/>
    <sheet name="ТР эл.оборуд." sheetId="7" r:id="rId5"/>
    <sheet name="ТР инж.об." sheetId="4" r:id="rId6"/>
    <sheet name="Лиц. счет. Св. расчет" sheetId="5" r:id="rId7"/>
    <sheet name="Заявления" sheetId="8" r:id="rId8"/>
    <sheet name="Допол.раб." sheetId="9" r:id="rId9"/>
  </sheets>
  <calcPr calcId="124519"/>
</workbook>
</file>

<file path=xl/calcChain.xml><?xml version="1.0" encoding="utf-8"?>
<calcChain xmlns="http://schemas.openxmlformats.org/spreadsheetml/2006/main">
  <c r="D21" i="6"/>
  <c r="C21"/>
  <c r="D53" i="1"/>
  <c r="C53"/>
  <c r="D36" i="2"/>
  <c r="C36"/>
  <c r="C43" i="1"/>
  <c r="D32" i="2"/>
  <c r="C32"/>
  <c r="D16" i="6"/>
  <c r="C16"/>
  <c r="C38" i="1"/>
  <c r="D25" i="2"/>
  <c r="C25"/>
  <c r="C32" i="1"/>
  <c r="C19" i="2"/>
  <c r="D10" i="9"/>
  <c r="C26" i="1"/>
  <c r="D8" i="9"/>
  <c r="C22" i="1"/>
  <c r="C18"/>
  <c r="D12" i="3"/>
  <c r="C12"/>
  <c r="D12" i="6"/>
  <c r="D12" i="2"/>
  <c r="D14" s="1"/>
  <c r="D19" s="1"/>
  <c r="D8" i="3"/>
  <c r="D10" i="6"/>
  <c r="D10" i="2"/>
  <c r="D8" i="6"/>
  <c r="D8" i="1"/>
  <c r="D10" s="1"/>
  <c r="D12" s="1"/>
  <c r="D14" s="1"/>
  <c r="D18" s="1"/>
  <c r="D22" s="1"/>
  <c r="D26" s="1"/>
  <c r="D32" s="1"/>
  <c r="D38" s="1"/>
  <c r="D43" s="1"/>
  <c r="C8" i="2"/>
  <c r="L4" i="5"/>
  <c r="N23"/>
  <c r="N22"/>
  <c r="N18"/>
  <c r="N17"/>
  <c r="N21"/>
  <c r="N20"/>
  <c r="M19"/>
  <c r="L19"/>
  <c r="K19"/>
  <c r="J19"/>
  <c r="I19"/>
  <c r="H19"/>
  <c r="G19"/>
  <c r="F19"/>
  <c r="E19"/>
  <c r="D19"/>
  <c r="C19"/>
  <c r="B19"/>
  <c r="M4"/>
  <c r="N8"/>
  <c r="D4"/>
  <c r="M14"/>
  <c r="L14"/>
  <c r="K14"/>
  <c r="J14"/>
  <c r="I14"/>
  <c r="H14"/>
  <c r="G14"/>
  <c r="F14"/>
  <c r="E14"/>
  <c r="D14"/>
  <c r="C14"/>
  <c r="M9"/>
  <c r="L9"/>
  <c r="K9"/>
  <c r="J9"/>
  <c r="I9"/>
  <c r="H9"/>
  <c r="G9"/>
  <c r="F9"/>
  <c r="E9"/>
  <c r="D9"/>
  <c r="C9"/>
  <c r="K4"/>
  <c r="J4"/>
  <c r="I4"/>
  <c r="H4"/>
  <c r="G4"/>
  <c r="F4"/>
  <c r="E4"/>
  <c r="E25" s="1"/>
  <c r="C4"/>
  <c r="N12"/>
  <c r="B14"/>
  <c r="B9"/>
  <c r="B4"/>
  <c r="B25" l="1"/>
  <c r="M25"/>
  <c r="L25"/>
  <c r="K25"/>
  <c r="J25"/>
  <c r="I25"/>
  <c r="H25"/>
  <c r="G25"/>
  <c r="F25"/>
  <c r="D25"/>
  <c r="N19"/>
  <c r="C25"/>
  <c r="N7"/>
  <c r="N24"/>
  <c r="N13"/>
  <c r="N6"/>
  <c r="N5"/>
  <c r="N4" l="1"/>
  <c r="N11" l="1"/>
  <c r="N10"/>
  <c r="N15" l="1"/>
  <c r="N16"/>
  <c r="N14"/>
  <c r="N9" l="1"/>
  <c r="N25" s="1"/>
</calcChain>
</file>

<file path=xl/sharedStrings.xml><?xml version="1.0" encoding="utf-8"?>
<sst xmlns="http://schemas.openxmlformats.org/spreadsheetml/2006/main" count="210" uniqueCount="117">
  <si>
    <t>Перечень работ</t>
  </si>
  <si>
    <t>Сумма</t>
  </si>
  <si>
    <t>Январь</t>
  </si>
  <si>
    <t>Март</t>
  </si>
  <si>
    <t xml:space="preserve">1.Техническое обслуживание инженерного оборудования </t>
  </si>
  <si>
    <t>3.Текущий ремонт конструктивных элементов</t>
  </si>
  <si>
    <t>4.Текущий ремонт инженерного оборудования</t>
  </si>
  <si>
    <t>Февраль</t>
  </si>
  <si>
    <t xml:space="preserve">2.Техническое обслуживание конструктивных элементов 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</si>
  <si>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</si>
  <si>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</si>
  <si>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</si>
  <si>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</si>
  <si>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</si>
  <si>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</si>
  <si>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</si>
  <si>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</si>
  <si>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</si>
  <si>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Итого</t>
  </si>
  <si>
    <t xml:space="preserve">  - санитарная уборка лестничных клеток</t>
  </si>
  <si>
    <t>2. Техническое обслуживание:</t>
  </si>
  <si>
    <t xml:space="preserve">  - инженерное оборудование</t>
  </si>
  <si>
    <t xml:space="preserve">  - конструктивные элементы</t>
  </si>
  <si>
    <t xml:space="preserve">  - АДС</t>
  </si>
  <si>
    <t>3. Текущий ремонт:</t>
  </si>
  <si>
    <t xml:space="preserve">  - инженерного оборудования</t>
  </si>
  <si>
    <t xml:space="preserve">  - конструктивных элементов</t>
  </si>
  <si>
    <t>ВСЕГО</t>
  </si>
  <si>
    <t>С начала года</t>
  </si>
  <si>
    <t>Гл. бухгалтер</t>
  </si>
  <si>
    <r>
      <t xml:space="preserve">1. </t>
    </r>
    <r>
      <rPr>
        <b/>
        <sz val="16"/>
        <color theme="1"/>
        <rFont val="Calibri"/>
        <family val="2"/>
        <charset val="204"/>
        <scheme val="minor"/>
      </rPr>
      <t>Содержание общ. имущества:</t>
    </r>
  </si>
  <si>
    <t>Кудин Ю.С.</t>
  </si>
  <si>
    <t>2.Техническое обслуживание электрооборудования</t>
  </si>
  <si>
    <t>Коммунистическая,10</t>
  </si>
  <si>
    <t>- эл.оборудование</t>
  </si>
  <si>
    <t>- эл.оборудования</t>
  </si>
  <si>
    <t>Текущий ремонт эл.оборудования</t>
  </si>
  <si>
    <t>Очистка дорог</t>
  </si>
  <si>
    <t>Кузмичева Е.А.</t>
  </si>
  <si>
    <t>вывоз крупногабаритного мусора</t>
  </si>
  <si>
    <t>уборка придомовой территории</t>
  </si>
  <si>
    <t xml:space="preserve">                   Выполнение работ по заявлениям жителей</t>
  </si>
  <si>
    <t>№</t>
  </si>
  <si>
    <t xml:space="preserve">Дата </t>
  </si>
  <si>
    <t xml:space="preserve">Отметка </t>
  </si>
  <si>
    <t>п/п</t>
  </si>
  <si>
    <t>кварт.</t>
  </si>
  <si>
    <t>Описание работ</t>
  </si>
  <si>
    <t>пост.заяв.</t>
  </si>
  <si>
    <t>о выполнении</t>
  </si>
  <si>
    <t>Коммунистическая, 10</t>
  </si>
  <si>
    <t>4.Дополнительные работы</t>
  </si>
  <si>
    <t>Дополнительные работы</t>
  </si>
  <si>
    <t xml:space="preserve">                                               Лицевой счёт  2017г</t>
  </si>
  <si>
    <t>5. ОДН:</t>
  </si>
  <si>
    <t>ХВС</t>
  </si>
  <si>
    <t>ГВС</t>
  </si>
  <si>
    <t>электроэнергия</t>
  </si>
  <si>
    <t>Техобслуживание и снятие показаний общедомового теплосчетчика</t>
  </si>
  <si>
    <t>6.ТБО</t>
  </si>
  <si>
    <t>7. Расходы по содержанию УК</t>
  </si>
  <si>
    <t>Лицевой счёт  2018г</t>
  </si>
  <si>
    <t>Сбор показаний общедомового прибора учета электроэнергии</t>
  </si>
  <si>
    <t>Директор ООО УК "Аркада"</t>
  </si>
  <si>
    <t>Лицевой счёт  2019г</t>
  </si>
  <si>
    <t>Лицевой счёт 2019г</t>
  </si>
  <si>
    <t>Лицевой счет. Сводный расчет  2019г</t>
  </si>
  <si>
    <t>Проверка и прочистка выходов канализационных труб на крыше от куржака - 2шт</t>
  </si>
  <si>
    <t>Очистка крыши от снега и сосулек</t>
  </si>
  <si>
    <t>Итого:</t>
  </si>
  <si>
    <t>Ремонт подъезда №1 согласно смете</t>
  </si>
  <si>
    <t>Квартира №19.Прочистка вентиляционного канала</t>
  </si>
  <si>
    <t>Ремонт подъезда №2 согласно смете</t>
  </si>
  <si>
    <t>Ремонт оконных откосов</t>
  </si>
  <si>
    <t>Подъезды №1,2.Осмотр электрощитов</t>
  </si>
  <si>
    <t>Установка окон ПВХ в подъезде №2</t>
  </si>
  <si>
    <t>Под.№2.Оштукатуривание и окраска стен под окнами</t>
  </si>
  <si>
    <t>Утепление трубы отопления в подъезде</t>
  </si>
  <si>
    <t>Планировка земли</t>
  </si>
  <si>
    <t>Демонтаж ПРЭМ для поверки</t>
  </si>
  <si>
    <t>Придомовая территория.Окраска контейнерной площадки и мусорных баков</t>
  </si>
  <si>
    <t>Проведение технической инвентаризации, изготовление техпаспорта</t>
  </si>
  <si>
    <t>Под.№2.Утепление трубопровода отопления</t>
  </si>
  <si>
    <t>Капремонт дворовой территории за счет средств собственников жилого дома</t>
  </si>
  <si>
    <t>Под.№2.Установка сливной воронки</t>
  </si>
  <si>
    <t>Автовышка 1,5часа.</t>
  </si>
  <si>
    <t>Проведение дезинсекции</t>
  </si>
  <si>
    <t>Поверка теплосчетчика</t>
  </si>
  <si>
    <t>Могтаж ПРЭМ</t>
  </si>
  <si>
    <t>Запуск системы отопления</t>
  </si>
  <si>
    <t>Кв.№91.Замена участка трубопровода отопления</t>
  </si>
  <si>
    <t>Под.№1.Установка почтовых ящиков</t>
  </si>
  <si>
    <t>Под.№2.Установка почтовых ящиков</t>
  </si>
  <si>
    <t>Ремонт и установка сливной воронуи</t>
  </si>
  <si>
    <t>Автовышка 1 час</t>
  </si>
  <si>
    <t>Осмотр подвала с целью выявления и устранения утечек</t>
  </si>
  <si>
    <t>Переоформление документов о присоединении к эл.сетям</t>
  </si>
  <si>
    <t>Под.№1.Замена м/схемы и эл.лампы</t>
  </si>
  <si>
    <t>Квартира №31.Прочистка вентиляции</t>
  </si>
  <si>
    <t>Закрытие слуховых окон</t>
  </si>
  <si>
    <t>Под.№1,2.Установка почтовых ящикрв</t>
  </si>
  <si>
    <t>Закрытие подвальных окон</t>
  </si>
  <si>
    <t>Уборка сосулек и снежных шапок с крыши дома</t>
  </si>
  <si>
    <t>Запуск подъездного отопления.Установка хомута на стояк отопления</t>
  </si>
  <si>
    <t>Квартира №34.Замена стояка отопления</t>
  </si>
  <si>
    <t>Кв.№17.Прочистка вентиляции</t>
  </si>
  <si>
    <t>Уборка снега и сосулек с крыши</t>
  </si>
  <si>
    <t>Кв.№31.Установка крана Маевского</t>
  </si>
  <si>
    <t>Кв.№33,37.Ремонт канализации</t>
  </si>
  <si>
    <t>Кв.№31.Ремонт системы отопления</t>
  </si>
  <si>
    <t>Квартира №12.Замена полотенцесушителя</t>
  </si>
  <si>
    <t>Квартира №20.Установка хомута д63мм</t>
  </si>
  <si>
    <t>Замена участка трубопровода отопления</t>
  </si>
  <si>
    <t>Квартира №12.Ремонт трубопровода ГВС</t>
  </si>
  <si>
    <t>Под.№1.Ремонт светильника, замена эл.ламп</t>
  </si>
  <si>
    <t>Под.№1.Демонтаж эл.провода во дворе</t>
  </si>
  <si>
    <t>ППР электрощитов и ВРУ</t>
  </si>
</sst>
</file>

<file path=xl/styles.xml><?xml version="1.0" encoding="utf-8"?>
<styleSheet xmlns="http://schemas.openxmlformats.org/spreadsheetml/2006/main">
  <fonts count="12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6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/>
    <xf numFmtId="0" fontId="0" fillId="0" borderId="0" xfId="0" applyBorder="1" applyAlignment="1">
      <alignment wrapText="1"/>
    </xf>
    <xf numFmtId="0" fontId="2" fillId="0" borderId="0" xfId="0" applyFont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0" fontId="1" fillId="0" borderId="1" xfId="0" applyFont="1" applyBorder="1"/>
    <xf numFmtId="0" fontId="0" fillId="0" borderId="1" xfId="0" applyBorder="1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0" borderId="5" xfId="0" applyBorder="1"/>
    <xf numFmtId="0" fontId="0" fillId="0" borderId="7" xfId="0" applyBorder="1"/>
    <xf numFmtId="0" fontId="1" fillId="0" borderId="2" xfId="0" applyFont="1" applyBorder="1" applyAlignment="1">
      <alignment wrapText="1"/>
    </xf>
    <xf numFmtId="0" fontId="1" fillId="0" borderId="2" xfId="0" applyFont="1" applyBorder="1"/>
    <xf numFmtId="0" fontId="1" fillId="0" borderId="6" xfId="0" applyFont="1" applyBorder="1"/>
    <xf numFmtId="0" fontId="0" fillId="0" borderId="1" xfId="0" applyFill="1" applyBorder="1" applyAlignment="1">
      <alignment wrapText="1"/>
    </xf>
    <xf numFmtId="0" fontId="1" fillId="0" borderId="1" xfId="0" applyFont="1" applyFill="1" applyBorder="1"/>
    <xf numFmtId="0" fontId="0" fillId="0" borderId="1" xfId="0" applyFont="1" applyFill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2" fillId="0" borderId="1" xfId="0" applyFont="1" applyBorder="1"/>
    <xf numFmtId="0" fontId="6" fillId="0" borderId="1" xfId="0" applyFont="1" applyBorder="1"/>
    <xf numFmtId="0" fontId="6" fillId="2" borderId="1" xfId="0" applyFont="1" applyFill="1" applyBorder="1"/>
    <xf numFmtId="0" fontId="1" fillId="0" borderId="1" xfId="0" applyFont="1" applyFill="1" applyBorder="1" applyAlignment="1">
      <alignment wrapText="1"/>
    </xf>
    <xf numFmtId="0" fontId="0" fillId="0" borderId="1" xfId="0" applyFill="1" applyBorder="1"/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7" fillId="0" borderId="0" xfId="0" applyFont="1"/>
    <xf numFmtId="0" fontId="7" fillId="0" borderId="0" xfId="0" applyFont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left"/>
    </xf>
    <xf numFmtId="0" fontId="0" fillId="0" borderId="1" xfId="0" applyFont="1" applyBorder="1"/>
    <xf numFmtId="0" fontId="0" fillId="0" borderId="1" xfId="0" applyBorder="1" applyAlignment="1">
      <alignment horizontal="left" wrapText="1"/>
    </xf>
    <xf numFmtId="49" fontId="6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wrapText="1"/>
    </xf>
    <xf numFmtId="2" fontId="2" fillId="0" borderId="1" xfId="0" applyNumberFormat="1" applyFont="1" applyBorder="1"/>
    <xf numFmtId="0" fontId="0" fillId="0" borderId="3" xfId="0" applyFont="1" applyBorder="1"/>
    <xf numFmtId="0" fontId="1" fillId="0" borderId="5" xfId="0" applyFont="1" applyBorder="1"/>
    <xf numFmtId="0" fontId="1" fillId="0" borderId="7" xfId="0" applyFont="1" applyBorder="1"/>
    <xf numFmtId="2" fontId="6" fillId="0" borderId="1" xfId="0" applyNumberFormat="1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4" fontId="0" fillId="0" borderId="1" xfId="0" applyNumberFormat="1" applyBorder="1"/>
    <xf numFmtId="49" fontId="0" fillId="0" borderId="1" xfId="0" applyNumberFormat="1" applyBorder="1"/>
    <xf numFmtId="49" fontId="2" fillId="0" borderId="1" xfId="0" applyNumberFormat="1" applyFont="1" applyBorder="1" applyAlignment="1">
      <alignment wrapText="1"/>
    </xf>
    <xf numFmtId="0" fontId="0" fillId="0" borderId="1" xfId="0" applyFont="1" applyBorder="1" applyAlignment="1">
      <alignment horizontal="center" wrapText="1"/>
    </xf>
    <xf numFmtId="0" fontId="8" fillId="0" borderId="1" xfId="0" applyFont="1" applyBorder="1" applyAlignment="1">
      <alignment wrapText="1"/>
    </xf>
    <xf numFmtId="0" fontId="9" fillId="0" borderId="1" xfId="0" applyFont="1" applyBorder="1" applyAlignment="1">
      <alignment wrapText="1"/>
    </xf>
    <xf numFmtId="0" fontId="8" fillId="0" borderId="1" xfId="0" applyFont="1" applyBorder="1" applyAlignment="1">
      <alignment horizontal="left" wrapText="1"/>
    </xf>
    <xf numFmtId="0" fontId="8" fillId="0" borderId="1" xfId="0" applyFont="1" applyBorder="1"/>
    <xf numFmtId="0" fontId="8" fillId="0" borderId="1" xfId="0" applyFont="1" applyFill="1" applyBorder="1" applyAlignment="1">
      <alignment wrapText="1"/>
    </xf>
    <xf numFmtId="0" fontId="9" fillId="0" borderId="1" xfId="0" applyFont="1" applyBorder="1"/>
    <xf numFmtId="0" fontId="9" fillId="0" borderId="1" xfId="0" applyFont="1" applyFill="1" applyBorder="1" applyAlignment="1">
      <alignment wrapText="1"/>
    </xf>
    <xf numFmtId="2" fontId="8" fillId="0" borderId="1" xfId="0" applyNumberFormat="1" applyFont="1" applyBorder="1"/>
    <xf numFmtId="2" fontId="9" fillId="0" borderId="1" xfId="0" applyNumberFormat="1" applyFont="1" applyBorder="1"/>
    <xf numFmtId="0" fontId="8" fillId="0" borderId="0" xfId="0" applyFont="1"/>
    <xf numFmtId="0" fontId="8" fillId="0" borderId="2" xfId="0" applyFont="1" applyBorder="1" applyAlignment="1">
      <alignment wrapText="1"/>
    </xf>
    <xf numFmtId="0" fontId="8" fillId="0" borderId="2" xfId="0" applyFont="1" applyBorder="1"/>
    <xf numFmtId="0" fontId="8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8" fillId="0" borderId="3" xfId="0" applyFont="1" applyBorder="1"/>
    <xf numFmtId="0" fontId="8" fillId="0" borderId="4" xfId="0" applyFont="1" applyBorder="1"/>
    <xf numFmtId="0" fontId="9" fillId="0" borderId="1" xfId="0" applyFont="1" applyFill="1" applyBorder="1"/>
    <xf numFmtId="0" fontId="8" fillId="0" borderId="1" xfId="0" applyFont="1" applyFill="1" applyBorder="1"/>
    <xf numFmtId="0" fontId="10" fillId="0" borderId="1" xfId="0" applyFont="1" applyBorder="1" applyAlignment="1">
      <alignment wrapText="1"/>
    </xf>
    <xf numFmtId="0" fontId="11" fillId="0" borderId="1" xfId="0" applyFont="1" applyBorder="1" applyAlignment="1">
      <alignment wrapText="1"/>
    </xf>
    <xf numFmtId="0" fontId="8" fillId="0" borderId="6" xfId="0" applyFont="1" applyBorder="1"/>
    <xf numFmtId="0" fontId="9" fillId="0" borderId="1" xfId="0" applyFont="1" applyBorder="1" applyAlignment="1">
      <alignment horizontal="left" wrapText="1"/>
    </xf>
    <xf numFmtId="0" fontId="8" fillId="0" borderId="6" xfId="0" applyFont="1" applyBorder="1" applyAlignment="1">
      <alignment wrapText="1"/>
    </xf>
    <xf numFmtId="0" fontId="8" fillId="0" borderId="4" xfId="0" applyFont="1" applyBorder="1" applyAlignment="1">
      <alignment wrapText="1"/>
    </xf>
    <xf numFmtId="0" fontId="0" fillId="0" borderId="0" xfId="0" applyFont="1" applyAlignment="1">
      <alignment wrapText="1"/>
    </xf>
    <xf numFmtId="0" fontId="1" fillId="0" borderId="7" xfId="0" applyFont="1" applyBorder="1" applyAlignment="1">
      <alignment wrapText="1"/>
    </xf>
    <xf numFmtId="0" fontId="1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0" fontId="3" fillId="0" borderId="0" xfId="0" applyFont="1" applyBorder="1" applyAlignment="1">
      <alignment horizontal="left" wrapText="1"/>
    </xf>
    <xf numFmtId="0" fontId="3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53"/>
  <sheetViews>
    <sheetView topLeftCell="A28" workbookViewId="0">
      <selection activeCell="D54" sqref="D54"/>
    </sheetView>
  </sheetViews>
  <sheetFormatPr defaultRowHeight="15"/>
  <cols>
    <col min="1" max="1" width="5" customWidth="1"/>
    <col min="2" max="2" width="47.42578125" customWidth="1"/>
    <col min="3" max="3" width="11.85546875" customWidth="1"/>
    <col min="4" max="4" width="12.5703125" customWidth="1"/>
    <col min="5" max="5" width="9.7109375" customWidth="1"/>
  </cols>
  <sheetData>
    <row r="1" spans="1:8" ht="21">
      <c r="A1" s="1"/>
      <c r="B1" s="83" t="s">
        <v>64</v>
      </c>
      <c r="C1" s="83"/>
      <c r="D1" s="83"/>
      <c r="E1" s="7"/>
      <c r="F1" s="7"/>
      <c r="G1" s="7"/>
      <c r="H1" s="7"/>
    </row>
    <row r="2" spans="1:8" ht="15.7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>
      <c r="A3" s="1"/>
      <c r="B3" s="82" t="s">
        <v>4</v>
      </c>
      <c r="C3" s="82"/>
      <c r="D3" s="82"/>
      <c r="E3" s="1"/>
      <c r="F3" s="1"/>
      <c r="G3" s="1"/>
      <c r="H3" s="1"/>
    </row>
    <row r="4" spans="1:8">
      <c r="A4" s="8"/>
      <c r="B4" s="9" t="s">
        <v>0</v>
      </c>
      <c r="C4" s="9" t="s">
        <v>1</v>
      </c>
      <c r="D4" s="9" t="s">
        <v>28</v>
      </c>
      <c r="E4" s="1"/>
      <c r="F4" s="1"/>
      <c r="G4" s="1"/>
      <c r="H4" s="1"/>
    </row>
    <row r="5" spans="1:8" ht="15.75">
      <c r="A5" s="8"/>
      <c r="B5" s="44" t="s">
        <v>2</v>
      </c>
      <c r="C5" s="8"/>
      <c r="D5" s="8"/>
      <c r="E5" s="1"/>
      <c r="F5" s="1"/>
      <c r="G5" s="1"/>
      <c r="H5" s="1"/>
    </row>
    <row r="6" spans="1:8" ht="30">
      <c r="A6" s="56">
        <v>1</v>
      </c>
      <c r="B6" s="56" t="s">
        <v>58</v>
      </c>
      <c r="C6" s="56">
        <v>757.89</v>
      </c>
      <c r="D6" s="57">
        <v>757.89</v>
      </c>
      <c r="E6" s="6"/>
      <c r="F6" s="1"/>
    </row>
    <row r="7" spans="1:8">
      <c r="A7" s="56"/>
      <c r="B7" s="57" t="s">
        <v>7</v>
      </c>
      <c r="C7" s="56"/>
      <c r="D7" s="56"/>
      <c r="E7" s="6"/>
      <c r="F7" s="1"/>
    </row>
    <row r="8" spans="1:8" s="5" customFormat="1" ht="30">
      <c r="A8" s="56">
        <v>1</v>
      </c>
      <c r="B8" s="56" t="s">
        <v>58</v>
      </c>
      <c r="C8" s="56">
        <v>757.89</v>
      </c>
      <c r="D8" s="57">
        <f>D6+C8</f>
        <v>1515.78</v>
      </c>
      <c r="E8" s="4"/>
      <c r="F8" s="4"/>
    </row>
    <row r="9" spans="1:8">
      <c r="A9" s="56"/>
      <c r="B9" s="57" t="s">
        <v>3</v>
      </c>
      <c r="C9" s="56"/>
      <c r="D9" s="57"/>
      <c r="E9" s="1"/>
      <c r="F9" s="1"/>
    </row>
    <row r="10" spans="1:8" ht="30">
      <c r="A10" s="56">
        <v>1</v>
      </c>
      <c r="B10" s="56" t="s">
        <v>58</v>
      </c>
      <c r="C10" s="56">
        <v>757.89</v>
      </c>
      <c r="D10" s="57">
        <f>D8+C10</f>
        <v>2273.67</v>
      </c>
      <c r="E10" s="1"/>
      <c r="F10" s="1"/>
    </row>
    <row r="11" spans="1:8">
      <c r="A11" s="56"/>
      <c r="B11" s="57" t="s">
        <v>9</v>
      </c>
      <c r="C11" s="56"/>
      <c r="D11" s="57"/>
      <c r="E11" s="1"/>
      <c r="F11" s="1"/>
    </row>
    <row r="12" spans="1:8" ht="30">
      <c r="A12" s="56">
        <v>1</v>
      </c>
      <c r="B12" s="56" t="s">
        <v>58</v>
      </c>
      <c r="C12" s="56">
        <v>757.89</v>
      </c>
      <c r="D12" s="57">
        <f>D10+C12</f>
        <v>3031.56</v>
      </c>
      <c r="E12" s="1"/>
      <c r="F12" s="1"/>
    </row>
    <row r="13" spans="1:8" s="5" customFormat="1">
      <c r="A13" s="56"/>
      <c r="B13" s="57" t="s">
        <v>10</v>
      </c>
      <c r="C13" s="56"/>
      <c r="D13" s="57"/>
      <c r="E13" s="4"/>
      <c r="F13" s="4"/>
    </row>
    <row r="14" spans="1:8" s="5" customFormat="1" ht="30">
      <c r="A14" s="56">
        <v>1</v>
      </c>
      <c r="B14" s="56" t="s">
        <v>58</v>
      </c>
      <c r="C14" s="56">
        <v>1035.6199999999999</v>
      </c>
      <c r="D14" s="57">
        <f>D12+C14</f>
        <v>4067.18</v>
      </c>
      <c r="E14" s="4"/>
      <c r="F14" s="4"/>
    </row>
    <row r="15" spans="1:8">
      <c r="A15" s="56"/>
      <c r="B15" s="57" t="s">
        <v>11</v>
      </c>
      <c r="C15" s="56"/>
      <c r="D15" s="57"/>
      <c r="E15" s="1"/>
      <c r="F15" s="1"/>
    </row>
    <row r="16" spans="1:8" ht="30">
      <c r="A16" s="56">
        <v>1</v>
      </c>
      <c r="B16" s="56" t="s">
        <v>58</v>
      </c>
      <c r="C16" s="56">
        <v>1223.92</v>
      </c>
      <c r="D16" s="57"/>
      <c r="E16" s="1"/>
      <c r="F16" s="1"/>
    </row>
    <row r="17" spans="1:6">
      <c r="A17" s="56">
        <v>2</v>
      </c>
      <c r="B17" s="56" t="s">
        <v>77</v>
      </c>
      <c r="C17" s="56">
        <v>860.7</v>
      </c>
      <c r="D17" s="57"/>
      <c r="E17" s="1"/>
      <c r="F17" s="1"/>
    </row>
    <row r="18" spans="1:6">
      <c r="A18" s="56"/>
      <c r="B18" s="56" t="s">
        <v>69</v>
      </c>
      <c r="C18" s="56">
        <f>SUM(C16:C17)</f>
        <v>2084.62</v>
      </c>
      <c r="D18" s="57">
        <f>D14+C18</f>
        <v>6151.7999999999993</v>
      </c>
      <c r="E18" s="1"/>
      <c r="F18" s="1"/>
    </row>
    <row r="19" spans="1:6">
      <c r="A19" s="56"/>
      <c r="B19" s="77" t="s">
        <v>12</v>
      </c>
      <c r="C19" s="56"/>
      <c r="D19" s="57"/>
      <c r="E19" s="1"/>
      <c r="F19" s="1"/>
    </row>
    <row r="20" spans="1:6" ht="30">
      <c r="A20" s="56">
        <v>1</v>
      </c>
      <c r="B20" s="56" t="s">
        <v>58</v>
      </c>
      <c r="C20" s="56">
        <v>1253.77</v>
      </c>
      <c r="D20" s="57"/>
      <c r="E20" s="1"/>
      <c r="F20" s="1"/>
    </row>
    <row r="21" spans="1:6">
      <c r="A21" s="56">
        <v>2</v>
      </c>
      <c r="B21" s="56" t="s">
        <v>79</v>
      </c>
      <c r="C21" s="56">
        <v>3038.04</v>
      </c>
      <c r="D21" s="57"/>
      <c r="E21" s="1"/>
      <c r="F21" s="1"/>
    </row>
    <row r="22" spans="1:6">
      <c r="A22" s="56"/>
      <c r="B22" s="56" t="s">
        <v>69</v>
      </c>
      <c r="C22" s="56">
        <f>SUM(C20:C21)</f>
        <v>4291.8099999999995</v>
      </c>
      <c r="D22" s="57">
        <f>D18+C22</f>
        <v>10443.609999999999</v>
      </c>
      <c r="E22" s="1"/>
      <c r="F22" s="1"/>
    </row>
    <row r="23" spans="1:6">
      <c r="A23" s="56"/>
      <c r="B23" s="57" t="s">
        <v>13</v>
      </c>
      <c r="C23" s="56"/>
      <c r="D23" s="57"/>
      <c r="E23" s="1"/>
      <c r="F23" s="1"/>
    </row>
    <row r="24" spans="1:6" ht="30">
      <c r="A24" s="56">
        <v>1</v>
      </c>
      <c r="B24" s="56" t="s">
        <v>58</v>
      </c>
      <c r="C24" s="56">
        <v>1223.92</v>
      </c>
      <c r="D24" s="57"/>
      <c r="E24" s="1"/>
      <c r="F24" s="1"/>
    </row>
    <row r="25" spans="1:6">
      <c r="A25" s="56">
        <v>2</v>
      </c>
      <c r="B25" s="56" t="s">
        <v>82</v>
      </c>
      <c r="C25" s="56">
        <v>828.5</v>
      </c>
      <c r="D25" s="57"/>
      <c r="E25" s="1"/>
      <c r="F25" s="1"/>
    </row>
    <row r="26" spans="1:6">
      <c r="A26" s="56"/>
      <c r="B26" s="57" t="s">
        <v>69</v>
      </c>
      <c r="C26" s="56">
        <f>SUM(C24:C25)</f>
        <v>2052.42</v>
      </c>
      <c r="D26" s="57">
        <f>D22+C26</f>
        <v>12496.029999999999</v>
      </c>
      <c r="E26" s="1"/>
      <c r="F26" s="1"/>
    </row>
    <row r="27" spans="1:6">
      <c r="A27" s="56"/>
      <c r="B27" s="57" t="s">
        <v>14</v>
      </c>
      <c r="C27" s="56"/>
      <c r="D27" s="57"/>
      <c r="E27" s="1"/>
      <c r="F27" s="1"/>
    </row>
    <row r="28" spans="1:6" ht="30">
      <c r="A28" s="56">
        <v>1</v>
      </c>
      <c r="B28" s="56" t="s">
        <v>58</v>
      </c>
      <c r="C28" s="56">
        <v>1223.92</v>
      </c>
      <c r="D28" s="57"/>
      <c r="E28" s="1"/>
      <c r="F28" s="1"/>
    </row>
    <row r="29" spans="1:6">
      <c r="A29" s="56">
        <v>2</v>
      </c>
      <c r="B29" s="56" t="s">
        <v>87</v>
      </c>
      <c r="C29" s="56">
        <v>9500</v>
      </c>
      <c r="D29" s="57"/>
      <c r="E29" s="1"/>
      <c r="F29" s="1"/>
    </row>
    <row r="30" spans="1:6">
      <c r="A30" s="56">
        <v>2</v>
      </c>
      <c r="B30" s="56" t="s">
        <v>88</v>
      </c>
      <c r="C30" s="56">
        <v>590.4</v>
      </c>
      <c r="D30" s="57"/>
      <c r="E30" s="1"/>
      <c r="F30" s="1"/>
    </row>
    <row r="31" spans="1:6">
      <c r="A31" s="56">
        <v>4</v>
      </c>
      <c r="B31" s="56" t="s">
        <v>89</v>
      </c>
      <c r="C31" s="56">
        <v>260.7</v>
      </c>
      <c r="D31" s="57"/>
      <c r="E31" s="1"/>
      <c r="F31" s="1"/>
    </row>
    <row r="32" spans="1:6">
      <c r="A32" s="56"/>
      <c r="B32" s="56" t="s">
        <v>69</v>
      </c>
      <c r="C32" s="56">
        <f>SUM(C28:C31)</f>
        <v>11575.02</v>
      </c>
      <c r="D32" s="57">
        <f>D26+C32</f>
        <v>24071.05</v>
      </c>
      <c r="E32" s="1"/>
      <c r="F32" s="1"/>
    </row>
    <row r="33" spans="1:6">
      <c r="A33" s="56"/>
      <c r="B33" s="57" t="s">
        <v>15</v>
      </c>
      <c r="C33" s="56"/>
      <c r="D33" s="57"/>
      <c r="E33" s="1"/>
      <c r="F33" s="1"/>
    </row>
    <row r="34" spans="1:6" ht="30">
      <c r="A34" s="56">
        <v>1</v>
      </c>
      <c r="B34" s="56" t="s">
        <v>58</v>
      </c>
      <c r="C34" s="56">
        <v>1223.92</v>
      </c>
      <c r="D34" s="57"/>
      <c r="E34" s="1"/>
      <c r="F34" s="1"/>
    </row>
    <row r="35" spans="1:6" ht="30">
      <c r="A35" s="56">
        <v>2</v>
      </c>
      <c r="B35" s="56" t="s">
        <v>95</v>
      </c>
      <c r="C35" s="56">
        <v>130.35</v>
      </c>
      <c r="D35" s="57"/>
      <c r="E35" s="1"/>
      <c r="F35" s="1"/>
    </row>
    <row r="36" spans="1:6" ht="30">
      <c r="A36" s="56">
        <v>3</v>
      </c>
      <c r="B36" s="56" t="s">
        <v>95</v>
      </c>
      <c r="C36" s="56">
        <v>130.35</v>
      </c>
      <c r="D36" s="57"/>
      <c r="E36" s="1"/>
      <c r="F36" s="1"/>
    </row>
    <row r="37" spans="1:6" ht="30">
      <c r="A37" s="56">
        <v>4</v>
      </c>
      <c r="B37" s="56" t="s">
        <v>95</v>
      </c>
      <c r="C37" s="56">
        <v>130.35</v>
      </c>
      <c r="D37" s="57"/>
      <c r="E37" s="1"/>
      <c r="F37" s="1"/>
    </row>
    <row r="38" spans="1:6">
      <c r="A38" s="56"/>
      <c r="B38" s="57" t="s">
        <v>69</v>
      </c>
      <c r="C38" s="56">
        <f>SUM(C34:C37)</f>
        <v>1614.9699999999998</v>
      </c>
      <c r="D38" s="57">
        <f>D32+C38</f>
        <v>25686.02</v>
      </c>
      <c r="E38" s="1"/>
      <c r="F38" s="1"/>
    </row>
    <row r="39" spans="1:6">
      <c r="A39" s="56"/>
      <c r="B39" s="57" t="s">
        <v>16</v>
      </c>
      <c r="C39" s="56"/>
      <c r="D39" s="57"/>
      <c r="E39" s="1"/>
      <c r="F39" s="1"/>
    </row>
    <row r="40" spans="1:6" ht="30">
      <c r="A40" s="56">
        <v>1</v>
      </c>
      <c r="B40" s="56" t="s">
        <v>58</v>
      </c>
      <c r="C40" s="56">
        <v>1223.92</v>
      </c>
      <c r="D40" s="57"/>
      <c r="E40" s="1"/>
      <c r="F40" s="1"/>
    </row>
    <row r="41" spans="1:6" s="5" customFormat="1" ht="30">
      <c r="A41" s="56">
        <v>2</v>
      </c>
      <c r="B41" s="56" t="s">
        <v>103</v>
      </c>
      <c r="C41" s="56">
        <v>788.31</v>
      </c>
      <c r="D41" s="57"/>
      <c r="E41" s="4"/>
      <c r="F41" s="4"/>
    </row>
    <row r="42" spans="1:6" s="5" customFormat="1">
      <c r="A42" s="56">
        <v>3</v>
      </c>
      <c r="B42" s="56" t="s">
        <v>104</v>
      </c>
      <c r="C42" s="56">
        <v>1618.32</v>
      </c>
      <c r="D42" s="57"/>
      <c r="E42" s="4"/>
      <c r="F42" s="4"/>
    </row>
    <row r="43" spans="1:6" s="5" customFormat="1">
      <c r="A43" s="56"/>
      <c r="B43" s="56" t="s">
        <v>69</v>
      </c>
      <c r="C43" s="56">
        <f>SUM(C40:C42)</f>
        <v>3630.55</v>
      </c>
      <c r="D43" s="57">
        <f>D38+C43</f>
        <v>29316.57</v>
      </c>
      <c r="E43" s="4"/>
      <c r="F43" s="4"/>
    </row>
    <row r="44" spans="1:6" s="5" customFormat="1">
      <c r="A44" s="56"/>
      <c r="B44" s="57" t="s">
        <v>17</v>
      </c>
      <c r="C44" s="56"/>
      <c r="D44" s="57"/>
      <c r="E44" s="4"/>
      <c r="F44" s="4"/>
    </row>
    <row r="45" spans="1:6" s="5" customFormat="1">
      <c r="A45" s="56">
        <v>1</v>
      </c>
      <c r="B45" s="56" t="s">
        <v>107</v>
      </c>
      <c r="C45" s="56">
        <v>3218.79</v>
      </c>
      <c r="D45" s="57"/>
      <c r="E45" s="4"/>
      <c r="F45" s="4"/>
    </row>
    <row r="46" spans="1:6" s="5" customFormat="1">
      <c r="A46" s="56">
        <v>2</v>
      </c>
      <c r="B46" s="56" t="s">
        <v>108</v>
      </c>
      <c r="C46" s="56">
        <v>6702.75</v>
      </c>
      <c r="D46" s="57"/>
      <c r="E46" s="4"/>
      <c r="F46" s="4"/>
    </row>
    <row r="47" spans="1:6" s="5" customFormat="1">
      <c r="A47" s="56">
        <v>3</v>
      </c>
      <c r="B47" s="56" t="s">
        <v>109</v>
      </c>
      <c r="C47" s="56">
        <v>2037.93</v>
      </c>
      <c r="D47" s="57"/>
      <c r="E47" s="4"/>
      <c r="F47" s="4"/>
    </row>
    <row r="48" spans="1:6" s="5" customFormat="1">
      <c r="A48" s="56">
        <v>4</v>
      </c>
      <c r="B48" s="56" t="s">
        <v>110</v>
      </c>
      <c r="C48" s="56">
        <v>791.9</v>
      </c>
      <c r="D48" s="57"/>
      <c r="E48" s="4"/>
      <c r="F48" s="4"/>
    </row>
    <row r="49" spans="1:6" s="5" customFormat="1">
      <c r="A49" s="56">
        <v>5</v>
      </c>
      <c r="B49" s="56" t="s">
        <v>111</v>
      </c>
      <c r="C49" s="56">
        <v>801.28</v>
      </c>
      <c r="D49" s="57"/>
      <c r="E49" s="4"/>
      <c r="F49" s="4"/>
    </row>
    <row r="50" spans="1:6" s="5" customFormat="1">
      <c r="A50" s="56">
        <v>6</v>
      </c>
      <c r="B50" s="56" t="s">
        <v>112</v>
      </c>
      <c r="C50" s="56">
        <v>4810.55</v>
      </c>
      <c r="D50" s="57"/>
      <c r="E50" s="4"/>
      <c r="F50" s="4"/>
    </row>
    <row r="51" spans="1:6">
      <c r="A51" s="56">
        <v>7</v>
      </c>
      <c r="B51" s="58" t="s">
        <v>113</v>
      </c>
      <c r="C51" s="56">
        <v>260.7</v>
      </c>
      <c r="D51" s="56"/>
      <c r="E51" s="1"/>
      <c r="F51" s="1"/>
    </row>
    <row r="52" spans="1:6" ht="30">
      <c r="A52" s="56">
        <v>8</v>
      </c>
      <c r="B52" s="56" t="s">
        <v>58</v>
      </c>
      <c r="C52" s="56">
        <v>1223.92</v>
      </c>
      <c r="D52" s="56"/>
      <c r="E52" s="1"/>
      <c r="F52" s="1"/>
    </row>
    <row r="53" spans="1:6">
      <c r="A53" s="12"/>
      <c r="B53" s="56" t="s">
        <v>69</v>
      </c>
      <c r="C53" s="3">
        <f>SUM(C45:C52)</f>
        <v>19847.82</v>
      </c>
      <c r="D53" s="3">
        <f>D43+C53</f>
        <v>49164.39</v>
      </c>
      <c r="E53" s="1"/>
      <c r="F53" s="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topLeftCell="A13" workbookViewId="0">
      <selection activeCell="D37" sqref="D37"/>
    </sheetView>
  </sheetViews>
  <sheetFormatPr defaultRowHeight="15"/>
  <cols>
    <col min="1" max="1" width="4.28515625" customWidth="1"/>
    <col min="2" max="2" width="47.28515625" customWidth="1"/>
    <col min="4" max="4" width="13.7109375" customWidth="1"/>
  </cols>
  <sheetData>
    <row r="1" spans="1:8" ht="21">
      <c r="A1" s="1"/>
      <c r="B1" s="83" t="s">
        <v>64</v>
      </c>
      <c r="C1" s="83"/>
      <c r="D1" s="83"/>
      <c r="E1" s="7"/>
      <c r="F1" s="7"/>
      <c r="G1" s="7"/>
      <c r="H1" s="7"/>
    </row>
    <row r="2" spans="1:8" ht="15.75">
      <c r="A2" s="1"/>
      <c r="B2" s="2" t="s">
        <v>33</v>
      </c>
      <c r="C2" s="1"/>
      <c r="D2" s="1"/>
      <c r="E2" s="1"/>
      <c r="F2" s="1"/>
      <c r="G2" s="1"/>
      <c r="H2" s="1"/>
    </row>
    <row r="3" spans="1:8" ht="28.9" customHeight="1">
      <c r="A3" s="1"/>
      <c r="B3" s="82" t="s">
        <v>8</v>
      </c>
      <c r="C3" s="82"/>
      <c r="D3" s="82"/>
      <c r="E3" s="1"/>
      <c r="F3" s="1"/>
      <c r="G3" s="1"/>
      <c r="H3" s="1"/>
    </row>
    <row r="4" spans="1:8">
      <c r="A4" s="8"/>
      <c r="B4" s="9" t="s">
        <v>0</v>
      </c>
      <c r="C4" s="8" t="s">
        <v>1</v>
      </c>
      <c r="D4" s="9" t="s">
        <v>28</v>
      </c>
      <c r="E4" s="1"/>
      <c r="F4" s="1"/>
      <c r="G4" s="1"/>
      <c r="H4" s="1"/>
    </row>
    <row r="5" spans="1:8">
      <c r="A5" s="8"/>
      <c r="B5" s="3" t="s">
        <v>7</v>
      </c>
      <c r="C5" s="8"/>
      <c r="D5" s="8"/>
      <c r="E5" s="1"/>
      <c r="F5" s="1"/>
      <c r="G5" s="1"/>
      <c r="H5" s="1"/>
    </row>
    <row r="6" spans="1:8" s="1" customFormat="1" ht="30">
      <c r="A6" s="56">
        <v>1</v>
      </c>
      <c r="B6" s="56" t="s">
        <v>67</v>
      </c>
      <c r="C6" s="56">
        <v>580.54999999999995</v>
      </c>
      <c r="D6" s="57"/>
    </row>
    <row r="7" spans="1:8" s="4" customFormat="1" ht="15" customHeight="1">
      <c r="A7" s="56">
        <v>2</v>
      </c>
      <c r="B7" s="56" t="s">
        <v>68</v>
      </c>
      <c r="C7" s="56">
        <v>278.45999999999998</v>
      </c>
      <c r="D7" s="57"/>
    </row>
    <row r="8" spans="1:8" s="4" customFormat="1" ht="15" customHeight="1">
      <c r="A8" s="56"/>
      <c r="B8" s="56" t="s">
        <v>69</v>
      </c>
      <c r="C8" s="56">
        <f>SUM(C6:C7)</f>
        <v>859.01</v>
      </c>
      <c r="D8" s="57">
        <v>859.01</v>
      </c>
    </row>
    <row r="9" spans="1:8" s="1" customFormat="1" ht="15" customHeight="1">
      <c r="A9" s="56"/>
      <c r="B9" s="57" t="s">
        <v>3</v>
      </c>
      <c r="C9" s="56"/>
      <c r="D9" s="57"/>
    </row>
    <row r="10" spans="1:8" s="1" customFormat="1" ht="15" customHeight="1">
      <c r="A10" s="56">
        <v>1</v>
      </c>
      <c r="B10" s="56" t="s">
        <v>71</v>
      </c>
      <c r="C10" s="56">
        <v>556.91999999999996</v>
      </c>
      <c r="D10" s="57">
        <f>D8+C10</f>
        <v>1415.9299999999998</v>
      </c>
    </row>
    <row r="11" spans="1:8" s="1" customFormat="1" ht="15" customHeight="1">
      <c r="A11" s="56"/>
      <c r="B11" s="57" t="s">
        <v>9</v>
      </c>
      <c r="C11" s="56"/>
      <c r="D11" s="57"/>
    </row>
    <row r="12" spans="1:8" s="1" customFormat="1">
      <c r="A12" s="56">
        <v>1</v>
      </c>
      <c r="B12" s="56" t="s">
        <v>73</v>
      </c>
      <c r="C12" s="56">
        <v>2889.72</v>
      </c>
      <c r="D12" s="57">
        <f>D10+C12</f>
        <v>4305.6499999999996</v>
      </c>
    </row>
    <row r="13" spans="1:8" s="1" customFormat="1">
      <c r="A13" s="56"/>
      <c r="B13" s="57" t="s">
        <v>13</v>
      </c>
      <c r="C13" s="56"/>
      <c r="D13" s="57"/>
    </row>
    <row r="14" spans="1:8" s="1" customFormat="1" ht="30">
      <c r="A14" s="56">
        <v>1</v>
      </c>
      <c r="B14" s="56" t="s">
        <v>81</v>
      </c>
      <c r="C14" s="56">
        <v>15877</v>
      </c>
      <c r="D14" s="57">
        <f>D12+C14</f>
        <v>20182.650000000001</v>
      </c>
    </row>
    <row r="15" spans="1:8" s="4" customFormat="1">
      <c r="A15" s="56"/>
      <c r="B15" s="57" t="s">
        <v>14</v>
      </c>
      <c r="C15" s="56"/>
      <c r="D15" s="57"/>
    </row>
    <row r="16" spans="1:8" s="4" customFormat="1">
      <c r="A16" s="56">
        <v>1</v>
      </c>
      <c r="B16" s="56" t="s">
        <v>84</v>
      </c>
      <c r="C16" s="56">
        <v>1550.65</v>
      </c>
      <c r="D16" s="57"/>
    </row>
    <row r="17" spans="1:4" s="1" customFormat="1">
      <c r="A17" s="56">
        <v>2</v>
      </c>
      <c r="B17" s="56" t="s">
        <v>85</v>
      </c>
      <c r="C17" s="56">
        <v>2700</v>
      </c>
      <c r="D17" s="57"/>
    </row>
    <row r="18" spans="1:4" s="1" customFormat="1">
      <c r="A18" s="56">
        <v>3</v>
      </c>
      <c r="B18" s="56" t="s">
        <v>86</v>
      </c>
      <c r="C18" s="56">
        <v>15770</v>
      </c>
      <c r="D18" s="57"/>
    </row>
    <row r="19" spans="1:4" s="1" customFormat="1">
      <c r="A19" s="56"/>
      <c r="B19" s="56" t="s">
        <v>69</v>
      </c>
      <c r="C19" s="56">
        <f>SUM(C16:C18)</f>
        <v>20020.650000000001</v>
      </c>
      <c r="D19" s="57">
        <f>D14+C19</f>
        <v>40203.300000000003</v>
      </c>
    </row>
    <row r="20" spans="1:4" s="1" customFormat="1">
      <c r="A20" s="56"/>
      <c r="B20" s="57" t="s">
        <v>15</v>
      </c>
      <c r="C20" s="56"/>
      <c r="D20" s="56"/>
    </row>
    <row r="21" spans="1:4" s="4" customFormat="1">
      <c r="A21" s="56">
        <v>1</v>
      </c>
      <c r="B21" s="56" t="s">
        <v>91</v>
      </c>
      <c r="C21" s="56">
        <v>2009.36</v>
      </c>
      <c r="D21" s="57"/>
    </row>
    <row r="22" spans="1:4" s="1" customFormat="1">
      <c r="A22" s="56">
        <v>2</v>
      </c>
      <c r="B22" s="56" t="s">
        <v>92</v>
      </c>
      <c r="C22" s="56">
        <v>2009.36</v>
      </c>
      <c r="D22" s="56"/>
    </row>
    <row r="23" spans="1:4" s="1" customFormat="1">
      <c r="A23" s="56">
        <v>3</v>
      </c>
      <c r="B23" s="56" t="s">
        <v>93</v>
      </c>
      <c r="C23" s="56">
        <v>521.4</v>
      </c>
      <c r="D23" s="57"/>
    </row>
    <row r="24" spans="1:4" s="1" customFormat="1">
      <c r="A24" s="56"/>
      <c r="B24" s="56" t="s">
        <v>94</v>
      </c>
      <c r="C24" s="56">
        <v>1800</v>
      </c>
      <c r="D24" s="57"/>
    </row>
    <row r="25" spans="1:4" s="1" customFormat="1">
      <c r="A25" s="56"/>
      <c r="B25" s="56" t="s">
        <v>69</v>
      </c>
      <c r="C25" s="56">
        <f>SUM(C21:C24)</f>
        <v>6340.12</v>
      </c>
      <c r="D25" s="57">
        <f>D19+C25</f>
        <v>46543.420000000006</v>
      </c>
    </row>
    <row r="26" spans="1:4" s="1" customFormat="1" ht="15.75" customHeight="1">
      <c r="A26" s="56"/>
      <c r="B26" s="57" t="s">
        <v>16</v>
      </c>
      <c r="C26" s="56"/>
      <c r="D26" s="56"/>
    </row>
    <row r="27" spans="1:4" s="1" customFormat="1">
      <c r="A27" s="56">
        <v>1</v>
      </c>
      <c r="B27" s="56" t="s">
        <v>98</v>
      </c>
      <c r="C27" s="56">
        <v>521.4</v>
      </c>
      <c r="D27" s="57"/>
    </row>
    <row r="28" spans="1:4" s="1" customFormat="1">
      <c r="A28" s="56">
        <v>2</v>
      </c>
      <c r="B28" s="56" t="s">
        <v>99</v>
      </c>
      <c r="C28" s="56">
        <v>260.7</v>
      </c>
      <c r="D28" s="57"/>
    </row>
    <row r="29" spans="1:4">
      <c r="A29" s="59">
        <v>3</v>
      </c>
      <c r="B29" s="56" t="s">
        <v>100</v>
      </c>
      <c r="C29" s="59">
        <v>31371.919999999998</v>
      </c>
      <c r="D29" s="61"/>
    </row>
    <row r="30" spans="1:4">
      <c r="A30" s="59">
        <v>4</v>
      </c>
      <c r="B30" s="60" t="s">
        <v>101</v>
      </c>
      <c r="C30" s="59">
        <v>521.4</v>
      </c>
      <c r="D30" s="59"/>
    </row>
    <row r="31" spans="1:4">
      <c r="A31" s="59">
        <v>5</v>
      </c>
      <c r="B31" s="60" t="s">
        <v>102</v>
      </c>
      <c r="C31" s="59">
        <v>782.1</v>
      </c>
      <c r="D31" s="59"/>
    </row>
    <row r="32" spans="1:4">
      <c r="A32" s="59"/>
      <c r="B32" s="60" t="s">
        <v>69</v>
      </c>
      <c r="C32" s="59">
        <f>SUM(C27:C31)</f>
        <v>33457.519999999997</v>
      </c>
      <c r="D32" s="61">
        <f>D25+C32</f>
        <v>80000.94</v>
      </c>
    </row>
    <row r="33" spans="1:4">
      <c r="A33" s="59"/>
      <c r="B33" s="62" t="s">
        <v>17</v>
      </c>
      <c r="C33" s="59"/>
      <c r="D33" s="61"/>
    </row>
    <row r="34" spans="1:4">
      <c r="A34" s="59">
        <v>1</v>
      </c>
      <c r="B34" s="60" t="s">
        <v>105</v>
      </c>
      <c r="C34" s="59">
        <v>782.1</v>
      </c>
      <c r="D34" s="59"/>
    </row>
    <row r="35" spans="1:4">
      <c r="A35" s="59">
        <v>2</v>
      </c>
      <c r="B35" s="60" t="s">
        <v>106</v>
      </c>
      <c r="C35" s="59">
        <v>1564.2</v>
      </c>
      <c r="D35" s="59"/>
    </row>
    <row r="36" spans="1:4">
      <c r="A36" s="59"/>
      <c r="B36" s="60" t="s">
        <v>69</v>
      </c>
      <c r="C36" s="61">
        <f>SUM(C34:C35)</f>
        <v>2346.3000000000002</v>
      </c>
      <c r="D36" s="61">
        <f>D32+C36</f>
        <v>82347.240000000005</v>
      </c>
    </row>
    <row r="37" spans="1:4">
      <c r="A37" s="59"/>
      <c r="B37" s="60"/>
      <c r="C37" s="59"/>
      <c r="D37" s="59"/>
    </row>
    <row r="38" spans="1:4">
      <c r="A38" s="59"/>
      <c r="B38" s="60"/>
      <c r="C38" s="61"/>
      <c r="D38" s="61"/>
    </row>
  </sheetData>
  <mergeCells count="2"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D42"/>
  <sheetViews>
    <sheetView workbookViewId="0">
      <selection activeCell="D22" sqref="D22"/>
    </sheetView>
  </sheetViews>
  <sheetFormatPr defaultRowHeight="15"/>
  <cols>
    <col min="1" max="1" width="4.28515625" customWidth="1"/>
    <col min="2" max="2" width="46" customWidth="1"/>
  </cols>
  <sheetData>
    <row r="1" spans="1:4" ht="21">
      <c r="A1" s="1"/>
      <c r="B1" s="83" t="s">
        <v>61</v>
      </c>
      <c r="C1" s="83"/>
      <c r="D1" s="83"/>
    </row>
    <row r="2" spans="1:4" ht="15.75">
      <c r="A2" s="1"/>
      <c r="B2" s="2" t="s">
        <v>33</v>
      </c>
      <c r="C2" s="1"/>
      <c r="D2" s="1"/>
    </row>
    <row r="3" spans="1:4">
      <c r="A3" s="1"/>
      <c r="B3" s="82" t="s">
        <v>32</v>
      </c>
      <c r="C3" s="82"/>
      <c r="D3" s="82"/>
    </row>
    <row r="4" spans="1:4" ht="26.25">
      <c r="A4" s="8"/>
      <c r="B4" s="9" t="s">
        <v>0</v>
      </c>
      <c r="C4" s="8" t="s">
        <v>1</v>
      </c>
      <c r="D4" s="9" t="s">
        <v>28</v>
      </c>
    </row>
    <row r="5" spans="1:4">
      <c r="A5" s="8"/>
      <c r="B5" s="3" t="s">
        <v>2</v>
      </c>
      <c r="C5" s="8"/>
      <c r="D5" s="8"/>
    </row>
    <row r="6" spans="1:4" ht="30">
      <c r="A6" s="56">
        <v>1</v>
      </c>
      <c r="B6" s="56" t="s">
        <v>62</v>
      </c>
      <c r="C6" s="56">
        <v>139.22999999999999</v>
      </c>
      <c r="D6" s="57">
        <v>139.22999999999999</v>
      </c>
    </row>
    <row r="7" spans="1:4">
      <c r="A7" s="56"/>
      <c r="B7" s="57" t="s">
        <v>7</v>
      </c>
      <c r="C7" s="56"/>
      <c r="D7" s="56"/>
    </row>
    <row r="8" spans="1:4" ht="30">
      <c r="A8" s="56">
        <v>1</v>
      </c>
      <c r="B8" s="56" t="s">
        <v>62</v>
      </c>
      <c r="C8" s="56">
        <v>139.22999999999999</v>
      </c>
      <c r="D8" s="57">
        <f>D6+C8</f>
        <v>278.45999999999998</v>
      </c>
    </row>
    <row r="9" spans="1:4">
      <c r="A9" s="56"/>
      <c r="B9" s="57" t="s">
        <v>3</v>
      </c>
      <c r="C9" s="56"/>
      <c r="D9" s="57"/>
    </row>
    <row r="10" spans="1:4" ht="30">
      <c r="A10" s="56">
        <v>1</v>
      </c>
      <c r="B10" s="56" t="s">
        <v>62</v>
      </c>
      <c r="C10" s="56">
        <v>139.22999999999999</v>
      </c>
      <c r="D10" s="57">
        <f>D8+C10</f>
        <v>417.68999999999994</v>
      </c>
    </row>
    <row r="11" spans="1:4">
      <c r="A11" s="56"/>
      <c r="B11" s="57" t="s">
        <v>9</v>
      </c>
      <c r="C11" s="56"/>
      <c r="D11" s="57"/>
    </row>
    <row r="12" spans="1:4">
      <c r="A12" s="56">
        <v>1</v>
      </c>
      <c r="B12" s="56" t="s">
        <v>74</v>
      </c>
      <c r="C12" s="56">
        <v>1670.75</v>
      </c>
      <c r="D12" s="57">
        <f>D10+C12</f>
        <v>2088.44</v>
      </c>
    </row>
    <row r="13" spans="1:4">
      <c r="A13" s="56"/>
      <c r="B13" s="57" t="s">
        <v>15</v>
      </c>
      <c r="C13" s="56"/>
      <c r="D13" s="56"/>
    </row>
    <row r="14" spans="1:4" ht="30">
      <c r="A14" s="56">
        <v>1</v>
      </c>
      <c r="B14" s="56" t="s">
        <v>96</v>
      </c>
      <c r="C14" s="56">
        <v>1000</v>
      </c>
      <c r="D14" s="57"/>
    </row>
    <row r="15" spans="1:4">
      <c r="A15" s="56">
        <v>2</v>
      </c>
      <c r="B15" s="56" t="s">
        <v>97</v>
      </c>
      <c r="C15" s="56">
        <v>754.46</v>
      </c>
      <c r="D15" s="57"/>
    </row>
    <row r="16" spans="1:4">
      <c r="A16" s="56"/>
      <c r="B16" s="56" t="s">
        <v>69</v>
      </c>
      <c r="C16" s="56">
        <f>SUM(C14:C15)</f>
        <v>1754.46</v>
      </c>
      <c r="D16" s="57">
        <f>D12+C16</f>
        <v>3842.9</v>
      </c>
    </row>
    <row r="17" spans="1:4">
      <c r="A17" s="56"/>
      <c r="B17" s="57" t="s">
        <v>17</v>
      </c>
      <c r="C17" s="56"/>
      <c r="D17" s="56"/>
    </row>
    <row r="18" spans="1:4">
      <c r="A18" s="56">
        <v>1</v>
      </c>
      <c r="B18" s="56" t="s">
        <v>114</v>
      </c>
      <c r="C18" s="56">
        <v>772.29</v>
      </c>
      <c r="D18" s="57"/>
    </row>
    <row r="19" spans="1:4">
      <c r="A19" s="56">
        <v>2</v>
      </c>
      <c r="B19" s="56" t="s">
        <v>115</v>
      </c>
      <c r="C19" s="56">
        <v>130.35</v>
      </c>
      <c r="D19" s="56"/>
    </row>
    <row r="20" spans="1:4">
      <c r="A20" s="56">
        <v>3</v>
      </c>
      <c r="B20" s="56" t="s">
        <v>116</v>
      </c>
      <c r="C20" s="56">
        <v>1592.96</v>
      </c>
      <c r="D20" s="57"/>
    </row>
    <row r="21" spans="1:4">
      <c r="A21" s="57"/>
      <c r="B21" s="56" t="s">
        <v>69</v>
      </c>
      <c r="C21" s="57">
        <f>SUM(C18:C20)</f>
        <v>2495.6</v>
      </c>
      <c r="D21" s="57">
        <f>D16+C21</f>
        <v>6338.5</v>
      </c>
    </row>
    <row r="22" spans="1:4">
      <c r="A22" s="56"/>
      <c r="B22" s="56"/>
      <c r="C22" s="56"/>
      <c r="D22" s="57"/>
    </row>
    <row r="23" spans="1:4">
      <c r="A23" s="56"/>
      <c r="B23" s="57"/>
      <c r="C23" s="56"/>
      <c r="D23" s="57"/>
    </row>
    <row r="24" spans="1:4">
      <c r="A24" s="56"/>
      <c r="B24" s="56"/>
      <c r="C24" s="56"/>
      <c r="D24" s="57"/>
    </row>
    <row r="25" spans="1:4">
      <c r="A25" s="59"/>
      <c r="B25" s="56"/>
      <c r="C25" s="56"/>
      <c r="D25" s="59"/>
    </row>
    <row r="26" spans="1:4">
      <c r="A26" s="56"/>
      <c r="B26" s="56"/>
      <c r="C26" s="56"/>
      <c r="D26" s="57"/>
    </row>
    <row r="27" spans="1:4">
      <c r="A27" s="56"/>
      <c r="B27" s="57"/>
      <c r="C27" s="56"/>
      <c r="D27" s="57"/>
    </row>
    <row r="28" spans="1:4">
      <c r="A28" s="56"/>
      <c r="B28" s="57"/>
      <c r="C28" s="56"/>
      <c r="D28" s="57"/>
    </row>
    <row r="29" spans="1:4">
      <c r="A29" s="56"/>
      <c r="B29" s="56"/>
      <c r="C29" s="56"/>
      <c r="D29" s="57"/>
    </row>
    <row r="30" spans="1:4">
      <c r="A30" s="56"/>
      <c r="B30" s="56"/>
      <c r="C30" s="56"/>
      <c r="D30" s="57"/>
    </row>
    <row r="31" spans="1:4">
      <c r="A31" s="56"/>
      <c r="B31" s="57"/>
      <c r="C31" s="56"/>
      <c r="D31" s="57"/>
    </row>
    <row r="32" spans="1:4">
      <c r="A32" s="56"/>
      <c r="B32" s="57"/>
      <c r="C32" s="56"/>
      <c r="D32" s="57"/>
    </row>
    <row r="33" spans="1:4">
      <c r="A33" s="56"/>
      <c r="B33" s="56"/>
      <c r="C33" s="56"/>
      <c r="D33" s="57"/>
    </row>
    <row r="34" spans="1:4">
      <c r="A34" s="56"/>
      <c r="B34" s="57"/>
      <c r="C34" s="56"/>
      <c r="D34" s="57"/>
    </row>
    <row r="35" spans="1:4">
      <c r="A35" s="56"/>
      <c r="B35" s="56"/>
      <c r="C35" s="56"/>
      <c r="D35" s="57"/>
    </row>
    <row r="36" spans="1:4">
      <c r="A36" s="59"/>
      <c r="B36" s="56"/>
      <c r="C36" s="56"/>
      <c r="D36" s="61"/>
    </row>
    <row r="37" spans="1:4">
      <c r="A37" s="59"/>
      <c r="B37" s="62"/>
      <c r="C37" s="59"/>
      <c r="D37" s="61"/>
    </row>
    <row r="38" spans="1:4">
      <c r="A38" s="59"/>
      <c r="B38" s="56"/>
      <c r="C38" s="56"/>
      <c r="D38" s="61"/>
    </row>
    <row r="39" spans="1:4">
      <c r="A39" s="14"/>
      <c r="B39" s="31"/>
      <c r="C39" s="14"/>
      <c r="D39" s="14"/>
    </row>
    <row r="40" spans="1:4">
      <c r="A40" s="14"/>
      <c r="B40" s="23"/>
      <c r="C40" s="14"/>
      <c r="D40" s="14"/>
    </row>
    <row r="41" spans="1:4">
      <c r="A41" s="14"/>
      <c r="B41" s="12"/>
      <c r="C41" s="38"/>
      <c r="D41" s="13"/>
    </row>
    <row r="42" spans="1:4">
      <c r="A42" s="14"/>
      <c r="B42" s="31"/>
      <c r="C42" s="13"/>
      <c r="D42" s="13"/>
    </row>
  </sheetData>
  <mergeCells count="2">
    <mergeCell ref="B1:D1"/>
    <mergeCell ref="B3:D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4" sqref="B14"/>
    </sheetView>
  </sheetViews>
  <sheetFormatPr defaultRowHeight="15"/>
  <cols>
    <col min="1" max="1" width="4" customWidth="1"/>
    <col min="2" max="2" width="48.28515625" customWidth="1"/>
    <col min="3" max="3" width="9.5703125" bestFit="1" customWidth="1"/>
    <col min="4" max="4" width="13.140625" customWidth="1"/>
  </cols>
  <sheetData>
    <row r="1" spans="1:8" ht="21">
      <c r="A1" s="1"/>
      <c r="B1" s="86" t="s">
        <v>64</v>
      </c>
      <c r="C1" s="86"/>
      <c r="D1" s="86"/>
      <c r="E1" s="7"/>
      <c r="F1" s="7"/>
      <c r="G1" s="7"/>
      <c r="H1" s="7"/>
    </row>
    <row r="2" spans="1:8" ht="21.6" customHeight="1">
      <c r="A2" s="6"/>
      <c r="B2" s="84" t="s">
        <v>33</v>
      </c>
      <c r="C2" s="84"/>
      <c r="D2" s="84"/>
      <c r="E2" s="1"/>
      <c r="F2" s="1"/>
      <c r="G2" s="1"/>
      <c r="H2" s="1"/>
    </row>
    <row r="3" spans="1:8" ht="17.25" customHeight="1">
      <c r="A3" s="6"/>
      <c r="B3" s="85" t="s">
        <v>5</v>
      </c>
      <c r="C3" s="85"/>
      <c r="D3" s="85"/>
      <c r="E3" s="1"/>
      <c r="F3" s="1"/>
      <c r="G3" s="1"/>
      <c r="H3" s="1"/>
    </row>
    <row r="4" spans="1:8">
      <c r="A4" s="8"/>
      <c r="B4" s="9" t="s">
        <v>0</v>
      </c>
      <c r="C4" s="8" t="s">
        <v>1</v>
      </c>
      <c r="D4" s="8" t="s">
        <v>28</v>
      </c>
      <c r="E4" s="1"/>
      <c r="F4" s="1"/>
      <c r="G4" s="1"/>
      <c r="H4" s="1"/>
    </row>
    <row r="5" spans="1:8" ht="15.75">
      <c r="A5" s="10"/>
      <c r="B5" s="74" t="s">
        <v>3</v>
      </c>
      <c r="C5" s="75"/>
      <c r="D5" s="10"/>
      <c r="E5" s="1"/>
      <c r="F5" s="1"/>
      <c r="G5" s="1"/>
      <c r="H5" s="1"/>
    </row>
    <row r="6" spans="1:8">
      <c r="A6" s="38">
        <v>1</v>
      </c>
      <c r="B6" s="56" t="s">
        <v>70</v>
      </c>
      <c r="C6" s="66">
        <v>71798.759999999995</v>
      </c>
      <c r="D6" s="3">
        <v>71798.759999999995</v>
      </c>
    </row>
    <row r="7" spans="1:8">
      <c r="A7" s="13"/>
      <c r="B7" s="61" t="s">
        <v>9</v>
      </c>
      <c r="C7" s="67"/>
      <c r="D7" s="13"/>
    </row>
    <row r="8" spans="1:8">
      <c r="A8" s="14">
        <v>1</v>
      </c>
      <c r="B8" s="56" t="s">
        <v>72</v>
      </c>
      <c r="C8" s="67">
        <v>82893.960000000006</v>
      </c>
      <c r="D8" s="47">
        <f>D6+C8</f>
        <v>154692.72</v>
      </c>
    </row>
    <row r="9" spans="1:8">
      <c r="A9" s="39"/>
      <c r="B9" s="69" t="s">
        <v>10</v>
      </c>
      <c r="C9" s="61"/>
      <c r="D9" s="13"/>
    </row>
    <row r="10" spans="1:8">
      <c r="A10" s="46">
        <v>1</v>
      </c>
      <c r="B10" s="76" t="s">
        <v>75</v>
      </c>
      <c r="C10" s="71">
        <v>45858</v>
      </c>
      <c r="D10" s="48"/>
    </row>
    <row r="11" spans="1:8" ht="30">
      <c r="A11" s="14">
        <v>2</v>
      </c>
      <c r="B11" s="56" t="s">
        <v>76</v>
      </c>
      <c r="C11" s="59">
        <v>15971.25</v>
      </c>
      <c r="D11" s="13"/>
    </row>
    <row r="12" spans="1:8">
      <c r="A12" s="14"/>
      <c r="B12" s="56" t="s">
        <v>69</v>
      </c>
      <c r="C12" s="67">
        <f>SUM(C10:C11)</f>
        <v>61829.25</v>
      </c>
      <c r="D12" s="47">
        <f>D8+C12</f>
        <v>216521.97</v>
      </c>
    </row>
    <row r="13" spans="1:8">
      <c r="A13" s="14"/>
      <c r="B13" s="61" t="s">
        <v>14</v>
      </c>
      <c r="C13" s="59"/>
      <c r="D13" s="14"/>
    </row>
    <row r="14" spans="1:8">
      <c r="A14">
        <v>1</v>
      </c>
      <c r="B14" s="59"/>
      <c r="C14" s="63"/>
      <c r="D14" s="13"/>
    </row>
    <row r="15" spans="1:8">
      <c r="A15" s="14"/>
      <c r="B15" s="61"/>
      <c r="C15" s="59"/>
      <c r="D15" s="14"/>
    </row>
    <row r="16" spans="1:8">
      <c r="A16" s="14"/>
      <c r="B16" s="58"/>
      <c r="C16" s="59"/>
      <c r="D16" s="14"/>
    </row>
    <row r="17" spans="1:4">
      <c r="A17" s="14"/>
      <c r="B17" s="59"/>
      <c r="C17" s="59"/>
      <c r="D17" s="14"/>
    </row>
    <row r="18" spans="1:4">
      <c r="A18" s="14"/>
      <c r="B18" s="61"/>
      <c r="C18" s="61"/>
      <c r="D18" s="13"/>
    </row>
    <row r="19" spans="1:4">
      <c r="A19" s="14"/>
      <c r="B19" s="61"/>
      <c r="C19" s="59"/>
      <c r="D19" s="14"/>
    </row>
    <row r="20" spans="1:4">
      <c r="A20" s="14"/>
      <c r="B20" s="60"/>
      <c r="C20" s="59"/>
      <c r="D20" s="14"/>
    </row>
    <row r="21" spans="1:4">
      <c r="A21" s="14"/>
      <c r="B21" s="56"/>
      <c r="C21" s="59"/>
      <c r="D21" s="14"/>
    </row>
    <row r="22" spans="1:4">
      <c r="A22" s="14"/>
      <c r="B22" s="61"/>
      <c r="C22" s="61"/>
      <c r="D22" s="13"/>
    </row>
    <row r="23" spans="1:4">
      <c r="A23" s="14"/>
      <c r="B23" s="72"/>
      <c r="C23" s="59"/>
      <c r="D23" s="14"/>
    </row>
    <row r="24" spans="1:4">
      <c r="A24" s="14"/>
      <c r="B24" s="60"/>
      <c r="C24" s="59"/>
      <c r="D24" s="14"/>
    </row>
    <row r="25" spans="1:4">
      <c r="A25" s="14"/>
      <c r="B25" s="56"/>
      <c r="C25" s="59"/>
      <c r="D25" s="13"/>
    </row>
    <row r="26" spans="1:4">
      <c r="A26" s="14"/>
      <c r="B26" s="72"/>
      <c r="C26" s="61"/>
      <c r="D26" s="13"/>
    </row>
    <row r="27" spans="1:4">
      <c r="A27" s="14"/>
      <c r="B27" s="73"/>
      <c r="C27" s="59"/>
      <c r="D27" s="14"/>
    </row>
    <row r="28" spans="1:4">
      <c r="A28" s="14"/>
      <c r="B28" s="72"/>
      <c r="C28" s="61"/>
      <c r="D28" s="13"/>
    </row>
    <row r="29" spans="1:4">
      <c r="A29" s="14"/>
      <c r="B29" s="72"/>
      <c r="C29" s="59"/>
      <c r="D29" s="14"/>
    </row>
    <row r="30" spans="1:4">
      <c r="A30" s="14"/>
      <c r="B30" s="73"/>
      <c r="C30" s="59"/>
      <c r="D30" s="14"/>
    </row>
    <row r="31" spans="1:4">
      <c r="A31" s="14"/>
      <c r="B31" s="24"/>
      <c r="C31" s="13"/>
      <c r="D31" s="13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D31"/>
  <sheetViews>
    <sheetView workbookViewId="0">
      <selection activeCell="B20" sqref="B20"/>
    </sheetView>
  </sheetViews>
  <sheetFormatPr defaultRowHeight="15"/>
  <cols>
    <col min="1" max="1" width="5.140625" customWidth="1"/>
    <col min="2" max="2" width="45.28515625" customWidth="1"/>
  </cols>
  <sheetData>
    <row r="1" spans="1:4" ht="21">
      <c r="A1" s="1"/>
      <c r="B1" s="86" t="s">
        <v>64</v>
      </c>
      <c r="C1" s="86"/>
      <c r="D1" s="86"/>
    </row>
    <row r="2" spans="1:4" ht="15.75">
      <c r="A2" s="6"/>
      <c r="B2" s="84" t="s">
        <v>33</v>
      </c>
      <c r="C2" s="84"/>
      <c r="D2" s="84"/>
    </row>
    <row r="3" spans="1:4" ht="15.75">
      <c r="A3" s="6"/>
      <c r="B3" s="85" t="s">
        <v>36</v>
      </c>
      <c r="C3" s="85"/>
      <c r="D3" s="85"/>
    </row>
    <row r="4" spans="1:4" ht="26.25">
      <c r="A4" s="8"/>
      <c r="B4" s="9" t="s">
        <v>0</v>
      </c>
      <c r="C4" s="8" t="s">
        <v>1</v>
      </c>
      <c r="D4" s="8" t="s">
        <v>28</v>
      </c>
    </row>
    <row r="5" spans="1:4">
      <c r="A5" s="10"/>
      <c r="B5" s="10"/>
      <c r="C5" s="10"/>
      <c r="D5" s="10"/>
    </row>
    <row r="6" spans="1:4">
      <c r="A6" s="3"/>
      <c r="B6" s="3"/>
      <c r="C6" s="20"/>
      <c r="D6" s="3"/>
    </row>
    <row r="7" spans="1:4">
      <c r="A7" s="13"/>
      <c r="B7" s="13"/>
      <c r="C7" s="21"/>
      <c r="D7" s="13"/>
    </row>
    <row r="8" spans="1:4">
      <c r="A8" s="14"/>
      <c r="B8" s="38"/>
      <c r="C8" s="17"/>
      <c r="D8" s="18"/>
    </row>
    <row r="9" spans="1:4">
      <c r="A9" s="39"/>
      <c r="B9" s="40"/>
      <c r="C9" s="13"/>
      <c r="D9" s="13"/>
    </row>
    <row r="10" spans="1:4">
      <c r="A10" s="15"/>
      <c r="B10" s="22"/>
      <c r="C10" s="16"/>
      <c r="D10" s="19"/>
    </row>
    <row r="11" spans="1:4">
      <c r="A11" s="14"/>
      <c r="B11" s="12"/>
      <c r="C11" s="14"/>
      <c r="D11" s="14"/>
    </row>
    <row r="12" spans="1:4">
      <c r="A12" s="14"/>
      <c r="B12" s="14"/>
      <c r="C12" s="14"/>
      <c r="D12" s="14"/>
    </row>
    <row r="13" spans="1:4">
      <c r="A13" s="14"/>
      <c r="B13" s="14"/>
      <c r="C13" s="14"/>
      <c r="D13" s="14"/>
    </row>
    <row r="14" spans="1:4">
      <c r="A14" s="14"/>
      <c r="B14" s="13"/>
      <c r="C14" s="13"/>
      <c r="D14" s="13"/>
    </row>
    <row r="15" spans="1:4">
      <c r="A15" s="14"/>
      <c r="B15" s="13"/>
      <c r="C15" s="14"/>
      <c r="D15" s="14"/>
    </row>
    <row r="16" spans="1:4">
      <c r="A16" s="14"/>
      <c r="B16" s="42"/>
      <c r="C16" s="14"/>
      <c r="D16" s="14"/>
    </row>
    <row r="17" spans="1:4">
      <c r="A17" s="14"/>
      <c r="B17" s="14"/>
      <c r="C17" s="14"/>
      <c r="D17" s="14"/>
    </row>
    <row r="18" spans="1:4">
      <c r="A18" s="14"/>
      <c r="B18" s="13"/>
      <c r="C18" s="13"/>
      <c r="D18" s="13"/>
    </row>
    <row r="19" spans="1:4">
      <c r="A19" s="14"/>
      <c r="B19" s="13"/>
      <c r="C19" s="14"/>
      <c r="D19" s="14"/>
    </row>
    <row r="20" spans="1:4">
      <c r="A20" s="14"/>
      <c r="B20" s="23"/>
      <c r="C20" s="14"/>
      <c r="D20" s="14"/>
    </row>
    <row r="21" spans="1:4">
      <c r="A21" s="14"/>
      <c r="B21" s="12"/>
      <c r="C21" s="14"/>
      <c r="D21" s="14"/>
    </row>
    <row r="22" spans="1:4">
      <c r="A22" s="14"/>
      <c r="B22" s="13"/>
      <c r="C22" s="13"/>
      <c r="D22" s="13"/>
    </row>
    <row r="23" spans="1:4">
      <c r="A23" s="14"/>
      <c r="B23" s="24"/>
      <c r="C23" s="14"/>
      <c r="D23" s="14"/>
    </row>
    <row r="24" spans="1:4">
      <c r="A24" s="14"/>
      <c r="B24" s="23"/>
      <c r="C24" s="14"/>
      <c r="D24" s="14"/>
    </row>
    <row r="25" spans="1:4">
      <c r="A25" s="14"/>
      <c r="B25" s="38"/>
      <c r="C25" s="41"/>
      <c r="D25" s="13"/>
    </row>
    <row r="26" spans="1:4">
      <c r="A26" s="14"/>
      <c r="B26" s="24"/>
      <c r="C26" s="13"/>
      <c r="D26" s="13"/>
    </row>
    <row r="27" spans="1:4">
      <c r="A27" s="14"/>
      <c r="B27" s="25"/>
      <c r="C27" s="14"/>
      <c r="D27" s="14"/>
    </row>
    <row r="28" spans="1:4">
      <c r="A28" s="14"/>
      <c r="B28" s="24"/>
      <c r="C28" s="13"/>
      <c r="D28" s="13"/>
    </row>
    <row r="29" spans="1:4">
      <c r="A29" s="14"/>
      <c r="B29" s="24"/>
      <c r="C29" s="14"/>
      <c r="D29" s="14"/>
    </row>
    <row r="30" spans="1:4">
      <c r="A30" s="14"/>
      <c r="B30" s="32"/>
      <c r="C30" s="14"/>
      <c r="D30" s="14"/>
    </row>
    <row r="31" spans="1:4">
      <c r="A31" s="14"/>
      <c r="B31" s="24"/>
      <c r="C31" s="13"/>
      <c r="D31" s="13"/>
    </row>
  </sheetData>
  <mergeCells count="3">
    <mergeCell ref="B1:D1"/>
    <mergeCell ref="B2:D2"/>
    <mergeCell ref="B3:D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H40"/>
  <sheetViews>
    <sheetView workbookViewId="0">
      <selection activeCell="D6" sqref="D6"/>
    </sheetView>
  </sheetViews>
  <sheetFormatPr defaultRowHeight="15"/>
  <cols>
    <col min="1" max="1" width="3.7109375" customWidth="1"/>
    <col min="2" max="2" width="49.42578125" customWidth="1"/>
    <col min="3" max="3" width="9.5703125" bestFit="1" customWidth="1"/>
    <col min="4" max="4" width="12.7109375" customWidth="1"/>
  </cols>
  <sheetData>
    <row r="1" spans="1:8" ht="21">
      <c r="A1" s="1"/>
      <c r="B1" s="86" t="s">
        <v>65</v>
      </c>
      <c r="C1" s="86"/>
      <c r="D1" s="86"/>
      <c r="E1" s="7"/>
      <c r="F1" s="7"/>
      <c r="G1" s="7"/>
      <c r="H1" s="7"/>
    </row>
    <row r="2" spans="1:8" ht="15.75">
      <c r="A2" s="6"/>
      <c r="B2" s="84" t="s">
        <v>33</v>
      </c>
      <c r="C2" s="84"/>
      <c r="D2" s="84"/>
      <c r="E2" s="1"/>
      <c r="F2" s="1"/>
      <c r="G2" s="1"/>
      <c r="H2" s="1"/>
    </row>
    <row r="3" spans="1:8" ht="15.75">
      <c r="A3" s="6"/>
      <c r="B3" s="85" t="s">
        <v>6</v>
      </c>
      <c r="C3" s="85"/>
      <c r="D3" s="85"/>
      <c r="E3" s="1"/>
      <c r="F3" s="1"/>
      <c r="G3" s="1"/>
      <c r="H3" s="1"/>
    </row>
    <row r="4" spans="1:8">
      <c r="A4" s="8"/>
      <c r="B4" s="9" t="s">
        <v>0</v>
      </c>
      <c r="C4" s="8" t="s">
        <v>1</v>
      </c>
      <c r="D4" s="9" t="s">
        <v>28</v>
      </c>
      <c r="E4" s="1"/>
      <c r="F4" s="1"/>
      <c r="G4" s="1"/>
      <c r="H4" s="1"/>
    </row>
    <row r="5" spans="1:8">
      <c r="A5" s="56"/>
      <c r="B5" s="57" t="s">
        <v>15</v>
      </c>
      <c r="C5" s="57"/>
      <c r="D5" s="56"/>
      <c r="E5" s="1"/>
      <c r="F5" s="1"/>
      <c r="G5" s="1"/>
      <c r="H5" s="1"/>
    </row>
    <row r="6" spans="1:8" s="1" customFormat="1">
      <c r="A6" s="56">
        <v>1</v>
      </c>
      <c r="B6" s="56" t="s">
        <v>90</v>
      </c>
      <c r="C6" s="56">
        <v>3498.98</v>
      </c>
      <c r="D6" s="57">
        <v>3498.98</v>
      </c>
    </row>
    <row r="7" spans="1:8" s="5" customFormat="1">
      <c r="A7" s="61"/>
      <c r="B7" s="61"/>
      <c r="C7" s="61"/>
      <c r="D7" s="61"/>
    </row>
    <row r="8" spans="1:8">
      <c r="A8" s="59"/>
      <c r="B8" s="57"/>
      <c r="C8" s="59"/>
      <c r="D8" s="59"/>
    </row>
    <row r="9" spans="1:8">
      <c r="A9" s="59"/>
      <c r="B9" s="56"/>
      <c r="C9" s="59"/>
      <c r="D9" s="61"/>
    </row>
    <row r="10" spans="1:8" s="5" customFormat="1">
      <c r="A10" s="59"/>
      <c r="B10" s="57"/>
      <c r="C10" s="59"/>
      <c r="D10" s="61"/>
    </row>
    <row r="11" spans="1:8">
      <c r="A11" s="59"/>
      <c r="B11" s="56"/>
      <c r="C11" s="59"/>
      <c r="D11" s="61"/>
    </row>
    <row r="12" spans="1:8">
      <c r="A12" s="61"/>
      <c r="B12" s="57"/>
      <c r="C12" s="61"/>
      <c r="D12" s="61"/>
    </row>
    <row r="13" spans="1:8">
      <c r="A13" s="61"/>
      <c r="B13" s="56"/>
      <c r="C13" s="63"/>
      <c r="D13" s="64"/>
    </row>
    <row r="14" spans="1:8">
      <c r="A14" s="59"/>
      <c r="B14" s="57"/>
      <c r="C14" s="59"/>
      <c r="D14" s="59"/>
    </row>
    <row r="15" spans="1:8">
      <c r="A15" s="59"/>
      <c r="B15" s="56"/>
      <c r="C15" s="59"/>
      <c r="D15" s="64"/>
    </row>
    <row r="16" spans="1:8">
      <c r="A16" s="59"/>
      <c r="B16" s="57"/>
      <c r="C16" s="59"/>
      <c r="D16" s="59"/>
    </row>
    <row r="17" spans="1:4">
      <c r="A17" s="59"/>
      <c r="B17" s="56"/>
      <c r="C17" s="59"/>
      <c r="D17" s="59"/>
    </row>
    <row r="18" spans="1:4">
      <c r="A18" s="59"/>
      <c r="B18" s="57"/>
      <c r="C18" s="61"/>
      <c r="D18" s="61"/>
    </row>
    <row r="19" spans="1:4">
      <c r="A19" s="59"/>
      <c r="B19" s="57"/>
      <c r="C19" s="61"/>
      <c r="D19" s="61"/>
    </row>
    <row r="20" spans="1:4">
      <c r="A20" s="59"/>
      <c r="B20" s="56"/>
      <c r="C20" s="59"/>
      <c r="D20" s="59"/>
    </row>
    <row r="21" spans="1:4">
      <c r="A21" s="59"/>
      <c r="B21" s="56"/>
      <c r="C21" s="59"/>
      <c r="D21" s="59"/>
    </row>
    <row r="22" spans="1:4">
      <c r="A22" s="59"/>
      <c r="B22" s="57"/>
      <c r="C22" s="61"/>
      <c r="D22" s="61"/>
    </row>
    <row r="23" spans="1:4">
      <c r="A23" s="59"/>
      <c r="B23" s="62"/>
      <c r="C23" s="59"/>
      <c r="D23" s="59"/>
    </row>
    <row r="24" spans="1:4">
      <c r="A24" s="59"/>
      <c r="B24" s="60"/>
      <c r="C24" s="59"/>
      <c r="D24" s="59"/>
    </row>
    <row r="25" spans="1:4">
      <c r="A25" s="59"/>
      <c r="B25" s="62"/>
      <c r="C25" s="61"/>
      <c r="D25" s="61"/>
    </row>
    <row r="26" spans="1:4">
      <c r="A26" s="59"/>
      <c r="B26" s="62"/>
      <c r="C26" s="59"/>
      <c r="D26" s="59"/>
    </row>
    <row r="27" spans="1:4">
      <c r="A27" s="59"/>
      <c r="B27" s="60"/>
      <c r="C27" s="59"/>
      <c r="D27" s="59"/>
    </row>
    <row r="28" spans="1:4">
      <c r="A28" s="59"/>
      <c r="B28" s="62"/>
      <c r="C28" s="61"/>
      <c r="D28" s="61"/>
    </row>
    <row r="29" spans="1:4">
      <c r="A29" s="59"/>
      <c r="B29" s="62"/>
      <c r="C29" s="59"/>
      <c r="D29" s="59"/>
    </row>
    <row r="30" spans="1:4">
      <c r="A30" s="59"/>
      <c r="B30" s="60"/>
      <c r="C30" s="59"/>
      <c r="D30" s="61"/>
    </row>
    <row r="31" spans="1:4">
      <c r="A31" s="59"/>
      <c r="B31" s="62"/>
      <c r="C31" s="61"/>
      <c r="D31" s="61"/>
    </row>
    <row r="32" spans="1:4">
      <c r="A32" s="59"/>
      <c r="B32" s="60"/>
      <c r="C32" s="59"/>
      <c r="D32" s="59"/>
    </row>
    <row r="33" spans="1:4">
      <c r="A33" s="59"/>
      <c r="B33" s="62"/>
      <c r="C33" s="61"/>
      <c r="D33" s="61"/>
    </row>
    <row r="34" spans="1:4">
      <c r="A34" s="65"/>
      <c r="B34" s="65"/>
      <c r="C34" s="65"/>
      <c r="D34" s="65"/>
    </row>
    <row r="35" spans="1:4">
      <c r="A35" s="65"/>
      <c r="B35" s="65"/>
      <c r="C35" s="65"/>
      <c r="D35" s="65"/>
    </row>
    <row r="36" spans="1:4">
      <c r="A36" s="65"/>
      <c r="B36" s="65"/>
      <c r="C36" s="65"/>
      <c r="D36" s="65"/>
    </row>
    <row r="37" spans="1:4">
      <c r="A37" s="65"/>
      <c r="B37" s="65"/>
      <c r="C37" s="65"/>
      <c r="D37" s="65"/>
    </row>
    <row r="38" spans="1:4">
      <c r="A38" s="65"/>
      <c r="B38" s="65"/>
      <c r="C38" s="65"/>
      <c r="D38" s="65"/>
    </row>
    <row r="39" spans="1:4">
      <c r="A39" s="65"/>
      <c r="B39" s="65"/>
      <c r="C39" s="65"/>
      <c r="D39" s="65"/>
    </row>
    <row r="40" spans="1:4">
      <c r="A40" s="65"/>
      <c r="B40" s="65"/>
      <c r="C40" s="65"/>
      <c r="D40" s="65"/>
    </row>
  </sheetData>
  <mergeCells count="3">
    <mergeCell ref="B2:D2"/>
    <mergeCell ref="B3:D3"/>
    <mergeCell ref="B1:D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30"/>
  <sheetViews>
    <sheetView tabSelected="1" view="pageBreakPreview" zoomScale="60" zoomScaleNormal="65" workbookViewId="0">
      <selection activeCell="M16" sqref="M16"/>
    </sheetView>
  </sheetViews>
  <sheetFormatPr defaultRowHeight="15"/>
  <cols>
    <col min="1" max="1" width="28.5703125" style="1" customWidth="1"/>
    <col min="2" max="2" width="15" customWidth="1"/>
    <col min="3" max="3" width="17.140625" customWidth="1"/>
    <col min="4" max="4" width="18.7109375" customWidth="1"/>
    <col min="5" max="5" width="16.85546875" customWidth="1"/>
    <col min="6" max="6" width="15.7109375" customWidth="1"/>
    <col min="7" max="7" width="14.42578125" customWidth="1"/>
    <col min="8" max="8" width="15.28515625" customWidth="1"/>
    <col min="9" max="9" width="17.42578125" customWidth="1"/>
    <col min="10" max="10" width="15.140625" customWidth="1"/>
    <col min="11" max="11" width="14.85546875" customWidth="1"/>
    <col min="12" max="13" width="15.28515625" customWidth="1"/>
    <col min="14" max="14" width="19.28515625" customWidth="1"/>
  </cols>
  <sheetData>
    <row r="1" spans="1:14">
      <c r="A1" s="87" t="s">
        <v>66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ht="15.75">
      <c r="A2" s="2" t="s">
        <v>33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</row>
    <row r="3" spans="1:14" s="11" customFormat="1" ht="20.25" customHeight="1">
      <c r="A3" s="9"/>
      <c r="B3" s="33" t="s">
        <v>2</v>
      </c>
      <c r="C3" s="33" t="s">
        <v>7</v>
      </c>
      <c r="D3" s="33" t="s">
        <v>3</v>
      </c>
      <c r="E3" s="33" t="s">
        <v>9</v>
      </c>
      <c r="F3" s="33" t="s">
        <v>10</v>
      </c>
      <c r="G3" s="33" t="s">
        <v>11</v>
      </c>
      <c r="H3" s="33" t="s">
        <v>12</v>
      </c>
      <c r="I3" s="33" t="s">
        <v>13</v>
      </c>
      <c r="J3" s="33" t="s">
        <v>14</v>
      </c>
      <c r="K3" s="33" t="s">
        <v>15</v>
      </c>
      <c r="L3" s="33" t="s">
        <v>16</v>
      </c>
      <c r="M3" s="33" t="s">
        <v>17</v>
      </c>
      <c r="N3" s="27" t="s">
        <v>18</v>
      </c>
    </row>
    <row r="4" spans="1:14" ht="39.75" customHeight="1">
      <c r="A4" s="34" t="s">
        <v>30</v>
      </c>
      <c r="B4" s="28">
        <f>B5+B6+B7</f>
        <v>11723.29</v>
      </c>
      <c r="C4" s="28">
        <f t="shared" ref="C4:K4" si="0">C5+C6+C7</f>
        <v>11824.5</v>
      </c>
      <c r="D4" s="28">
        <f>D5+D6+D7+D8</f>
        <v>13012.52</v>
      </c>
      <c r="E4" s="28">
        <f t="shared" si="0"/>
        <v>11744.81</v>
      </c>
      <c r="F4" s="45">
        <f t="shared" si="0"/>
        <v>11577.3</v>
      </c>
      <c r="G4" s="28">
        <f t="shared" si="0"/>
        <v>10945.79</v>
      </c>
      <c r="H4" s="28">
        <f t="shared" si="0"/>
        <v>10945.779999999999</v>
      </c>
      <c r="I4" s="28">
        <f t="shared" si="0"/>
        <v>10945.779999999999</v>
      </c>
      <c r="J4" s="28">
        <f t="shared" si="0"/>
        <v>10945.779999999999</v>
      </c>
      <c r="K4" s="28">
        <f t="shared" si="0"/>
        <v>10125.74</v>
      </c>
      <c r="L4" s="28">
        <f>L5+L6+L7+L8</f>
        <v>10125.74</v>
      </c>
      <c r="M4" s="28">
        <f>M5+M6+M7+M8</f>
        <v>10125.74</v>
      </c>
      <c r="N4" s="28">
        <f t="shared" ref="N4:N24" si="1">SUM(B4:M4)</f>
        <v>134042.76999999999</v>
      </c>
    </row>
    <row r="5" spans="1:14" ht="39" customHeight="1">
      <c r="A5" s="34" t="s">
        <v>19</v>
      </c>
      <c r="B5" s="29">
        <v>4706.33</v>
      </c>
      <c r="C5" s="29">
        <v>4706.33</v>
      </c>
      <c r="D5" s="29">
        <v>4706.33</v>
      </c>
      <c r="E5" s="29">
        <v>4706.33</v>
      </c>
      <c r="F5" s="29">
        <v>4706.34</v>
      </c>
      <c r="G5" s="29">
        <v>4706.34</v>
      </c>
      <c r="H5" s="29">
        <v>4706.33</v>
      </c>
      <c r="I5" s="29">
        <v>4706.33</v>
      </c>
      <c r="J5" s="29">
        <v>4706.33</v>
      </c>
      <c r="K5" s="29">
        <v>4688.5</v>
      </c>
      <c r="L5" s="29">
        <v>4688.5</v>
      </c>
      <c r="M5" s="29">
        <v>4688.5</v>
      </c>
      <c r="N5" s="29">
        <f t="shared" si="1"/>
        <v>56422.490000000005</v>
      </c>
    </row>
    <row r="6" spans="1:14" ht="60" customHeight="1">
      <c r="A6" s="34" t="s">
        <v>39</v>
      </c>
      <c r="B6" s="29">
        <v>777.51</v>
      </c>
      <c r="C6" s="29">
        <v>878.72</v>
      </c>
      <c r="D6" s="29">
        <v>1255.6300000000001</v>
      </c>
      <c r="E6" s="29">
        <v>799.03</v>
      </c>
      <c r="F6" s="29">
        <v>631.51</v>
      </c>
      <c r="G6" s="29"/>
      <c r="H6" s="29"/>
      <c r="I6" s="29"/>
      <c r="J6" s="29"/>
      <c r="K6" s="29"/>
      <c r="L6" s="29"/>
      <c r="M6" s="29"/>
      <c r="N6" s="29">
        <f t="shared" si="1"/>
        <v>4342.4000000000005</v>
      </c>
    </row>
    <row r="7" spans="1:14" ht="44.25" customHeight="1">
      <c r="A7" s="34" t="s">
        <v>40</v>
      </c>
      <c r="B7" s="29">
        <v>6239.45</v>
      </c>
      <c r="C7" s="29">
        <v>6239.45</v>
      </c>
      <c r="D7" s="29">
        <v>6239.45</v>
      </c>
      <c r="E7" s="29">
        <v>6239.45</v>
      </c>
      <c r="F7" s="29">
        <v>6239.45</v>
      </c>
      <c r="G7" s="29">
        <v>6239.45</v>
      </c>
      <c r="H7" s="29">
        <v>6239.45</v>
      </c>
      <c r="I7" s="29">
        <v>6239.45</v>
      </c>
      <c r="J7" s="29">
        <v>6239.45</v>
      </c>
      <c r="K7" s="29">
        <v>5437.24</v>
      </c>
      <c r="L7" s="29">
        <v>5437.24</v>
      </c>
      <c r="M7" s="29">
        <v>5437.24</v>
      </c>
      <c r="N7" s="29">
        <f>SUM(B7:M7)</f>
        <v>72466.76999999999</v>
      </c>
    </row>
    <row r="8" spans="1:14" ht="44.25" customHeight="1">
      <c r="A8" s="34" t="s">
        <v>37</v>
      </c>
      <c r="B8" s="29"/>
      <c r="C8" s="29"/>
      <c r="D8" s="29">
        <v>811.11</v>
      </c>
      <c r="E8" s="29"/>
      <c r="F8" s="29"/>
      <c r="G8" s="29"/>
      <c r="H8" s="29"/>
      <c r="I8" s="29"/>
      <c r="J8" s="29"/>
      <c r="K8" s="29"/>
      <c r="L8" s="29"/>
      <c r="M8" s="29"/>
      <c r="N8" s="29">
        <f>SUM(B8:M8)</f>
        <v>811.11</v>
      </c>
    </row>
    <row r="9" spans="1:14" ht="36" customHeight="1">
      <c r="A9" s="35" t="s">
        <v>20</v>
      </c>
      <c r="B9" s="28">
        <f>B10+B11+B12+B13</f>
        <v>3486.7599999999998</v>
      </c>
      <c r="C9" s="28">
        <f t="shared" ref="C9:M9" si="2">C10+C11+C12+C13</f>
        <v>1756.13</v>
      </c>
      <c r="D9" s="28">
        <f t="shared" si="2"/>
        <v>1971.9699999999998</v>
      </c>
      <c r="E9" s="28">
        <f t="shared" si="2"/>
        <v>7048.25</v>
      </c>
      <c r="F9" s="28">
        <f t="shared" si="2"/>
        <v>2765.5</v>
      </c>
      <c r="G9" s="28">
        <f t="shared" si="2"/>
        <v>2602.5499999999997</v>
      </c>
      <c r="H9" s="28">
        <f t="shared" si="2"/>
        <v>4809.7400000000007</v>
      </c>
      <c r="I9" s="28">
        <f t="shared" si="2"/>
        <v>18447.349999999999</v>
      </c>
      <c r="J9" s="28">
        <f t="shared" si="2"/>
        <v>34879.340000000004</v>
      </c>
      <c r="K9" s="28">
        <f t="shared" si="2"/>
        <v>10227.470000000001</v>
      </c>
      <c r="L9" s="28">
        <f t="shared" si="2"/>
        <v>39159.78</v>
      </c>
      <c r="M9" s="28">
        <f t="shared" si="2"/>
        <v>27289.719999999998</v>
      </c>
      <c r="N9" s="28">
        <f t="shared" si="1"/>
        <v>154444.56</v>
      </c>
    </row>
    <row r="10" spans="1:14" ht="40.5" customHeight="1">
      <c r="A10" s="34" t="s">
        <v>21</v>
      </c>
      <c r="B10" s="29">
        <v>757.89</v>
      </c>
      <c r="C10" s="29">
        <v>757.89</v>
      </c>
      <c r="D10" s="29">
        <v>757.89</v>
      </c>
      <c r="E10" s="29">
        <v>757.89</v>
      </c>
      <c r="F10" s="29">
        <v>1035.6199999999999</v>
      </c>
      <c r="G10" s="29">
        <v>2084.62</v>
      </c>
      <c r="H10" s="29">
        <v>4291.8100000000004</v>
      </c>
      <c r="I10" s="29">
        <v>2052.42</v>
      </c>
      <c r="J10" s="29">
        <v>11575.02</v>
      </c>
      <c r="K10" s="29">
        <v>1614.97</v>
      </c>
      <c r="L10" s="29">
        <v>3630.55</v>
      </c>
      <c r="M10" s="29">
        <v>19847.82</v>
      </c>
      <c r="N10" s="28">
        <f t="shared" si="1"/>
        <v>49164.39</v>
      </c>
    </row>
    <row r="11" spans="1:14" ht="45.75" customHeight="1">
      <c r="A11" s="34" t="s">
        <v>22</v>
      </c>
      <c r="B11" s="30"/>
      <c r="C11" s="29">
        <v>859.01</v>
      </c>
      <c r="D11" s="29">
        <v>556.91999999999996</v>
      </c>
      <c r="E11" s="29">
        <v>2889.72</v>
      </c>
      <c r="F11" s="29"/>
      <c r="G11" s="29"/>
      <c r="H11" s="29"/>
      <c r="I11" s="29">
        <v>15877</v>
      </c>
      <c r="J11" s="29">
        <v>20020.650000000001</v>
      </c>
      <c r="K11" s="29">
        <v>6340.12</v>
      </c>
      <c r="L11" s="29">
        <v>33457.519999999997</v>
      </c>
      <c r="M11" s="29">
        <v>2346.3000000000002</v>
      </c>
      <c r="N11" s="49">
        <f t="shared" si="1"/>
        <v>82347.240000000005</v>
      </c>
    </row>
    <row r="12" spans="1:14" ht="45.75" customHeight="1">
      <c r="A12" s="43" t="s">
        <v>34</v>
      </c>
      <c r="B12" s="30">
        <v>139.22999999999999</v>
      </c>
      <c r="C12" s="29">
        <v>139.22999999999999</v>
      </c>
      <c r="D12" s="29">
        <v>139.22999999999999</v>
      </c>
      <c r="E12" s="29">
        <v>1670.76</v>
      </c>
      <c r="F12" s="29"/>
      <c r="G12" s="29"/>
      <c r="H12" s="29"/>
      <c r="I12" s="29"/>
      <c r="J12" s="29"/>
      <c r="K12" s="29">
        <v>1754.45</v>
      </c>
      <c r="L12" s="29"/>
      <c r="M12" s="29">
        <v>2495.6</v>
      </c>
      <c r="N12" s="29">
        <f t="shared" si="1"/>
        <v>6338.5</v>
      </c>
    </row>
    <row r="13" spans="1:14" ht="21.75" customHeight="1">
      <c r="A13" s="34" t="s">
        <v>23</v>
      </c>
      <c r="B13" s="29">
        <v>2589.64</v>
      </c>
      <c r="C13" s="29"/>
      <c r="D13" s="29">
        <v>517.92999999999995</v>
      </c>
      <c r="E13" s="29">
        <v>1729.88</v>
      </c>
      <c r="F13" s="29">
        <v>1729.88</v>
      </c>
      <c r="G13" s="29">
        <v>517.92999999999995</v>
      </c>
      <c r="H13" s="29">
        <v>517.92999999999995</v>
      </c>
      <c r="I13" s="29">
        <v>517.92999999999995</v>
      </c>
      <c r="J13" s="29">
        <v>3283.67</v>
      </c>
      <c r="K13" s="29">
        <v>517.92999999999995</v>
      </c>
      <c r="L13" s="29">
        <v>2071.71</v>
      </c>
      <c r="M13" s="29">
        <v>2600</v>
      </c>
      <c r="N13" s="29">
        <f t="shared" si="1"/>
        <v>16594.43</v>
      </c>
    </row>
    <row r="14" spans="1:14" ht="23.25" customHeight="1">
      <c r="A14" s="35" t="s">
        <v>24</v>
      </c>
      <c r="B14" s="28">
        <f>B15+B16+B17</f>
        <v>0</v>
      </c>
      <c r="C14" s="28">
        <f t="shared" ref="C14:M14" si="3">C15+C16+C17</f>
        <v>0</v>
      </c>
      <c r="D14" s="28">
        <f t="shared" si="3"/>
        <v>71798.759999999995</v>
      </c>
      <c r="E14" s="28">
        <f t="shared" si="3"/>
        <v>82893.960000000006</v>
      </c>
      <c r="F14" s="28">
        <f t="shared" si="3"/>
        <v>61829.25</v>
      </c>
      <c r="G14" s="28">
        <f t="shared" si="3"/>
        <v>0</v>
      </c>
      <c r="H14" s="28">
        <f t="shared" si="3"/>
        <v>0</v>
      </c>
      <c r="I14" s="45">
        <f t="shared" si="3"/>
        <v>0</v>
      </c>
      <c r="J14" s="45">
        <f t="shared" si="3"/>
        <v>0</v>
      </c>
      <c r="K14" s="45">
        <f t="shared" si="3"/>
        <v>3498.98</v>
      </c>
      <c r="L14" s="45">
        <f t="shared" si="3"/>
        <v>0</v>
      </c>
      <c r="M14" s="45">
        <f t="shared" si="3"/>
        <v>0</v>
      </c>
      <c r="N14" s="45">
        <f t="shared" si="1"/>
        <v>220020.95</v>
      </c>
    </row>
    <row r="15" spans="1:14" ht="42" customHeight="1">
      <c r="A15" s="34" t="s">
        <v>25</v>
      </c>
      <c r="B15" s="29"/>
      <c r="C15" s="29"/>
      <c r="D15" s="29"/>
      <c r="E15" s="29"/>
      <c r="F15" s="29"/>
      <c r="G15" s="29"/>
      <c r="H15" s="29"/>
      <c r="I15" s="29"/>
      <c r="J15" s="29"/>
      <c r="K15" s="29">
        <v>3498.98</v>
      </c>
      <c r="L15" s="49"/>
      <c r="M15" s="29"/>
      <c r="N15" s="29">
        <f t="shared" si="1"/>
        <v>3498.98</v>
      </c>
    </row>
    <row r="16" spans="1:14" ht="40.5" customHeight="1">
      <c r="A16" s="34" t="s">
        <v>26</v>
      </c>
      <c r="B16" s="29"/>
      <c r="C16" s="29"/>
      <c r="D16" s="29">
        <v>71798.759999999995</v>
      </c>
      <c r="E16" s="29">
        <v>82893.960000000006</v>
      </c>
      <c r="F16" s="29">
        <v>61829.25</v>
      </c>
      <c r="G16" s="29"/>
      <c r="H16" s="29"/>
      <c r="I16" s="29"/>
      <c r="J16" s="29"/>
      <c r="K16" s="29"/>
      <c r="L16" s="29"/>
      <c r="M16" s="29"/>
      <c r="N16" s="29">
        <f t="shared" si="1"/>
        <v>216521.97</v>
      </c>
    </row>
    <row r="17" spans="1:14" ht="40.5" customHeight="1">
      <c r="A17" s="43" t="s">
        <v>35</v>
      </c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>
        <f t="shared" si="1"/>
        <v>0</v>
      </c>
    </row>
    <row r="18" spans="1:14" ht="40.5" customHeight="1">
      <c r="A18" s="54" t="s">
        <v>51</v>
      </c>
      <c r="B18" s="29"/>
      <c r="C18" s="29"/>
      <c r="D18" s="29"/>
      <c r="E18" s="29"/>
      <c r="F18" s="29"/>
      <c r="G18" s="29">
        <v>2700</v>
      </c>
      <c r="H18" s="29">
        <v>355.5</v>
      </c>
      <c r="I18" s="29">
        <v>44130.85</v>
      </c>
      <c r="J18" s="29"/>
      <c r="K18" s="29"/>
      <c r="L18" s="29"/>
      <c r="M18" s="29"/>
      <c r="N18" s="28">
        <f t="shared" si="1"/>
        <v>47186.35</v>
      </c>
    </row>
    <row r="19" spans="1:14" ht="40.5" customHeight="1">
      <c r="A19" s="35" t="s">
        <v>54</v>
      </c>
      <c r="B19" s="28">
        <f>B20+B21+B22</f>
        <v>-2222.42</v>
      </c>
      <c r="C19" s="28">
        <f t="shared" ref="C19:M19" si="4">C20+C21+C22</f>
        <v>-6.4300000000000637</v>
      </c>
      <c r="D19" s="28">
        <f t="shared" si="4"/>
        <v>-4572.9399999999996</v>
      </c>
      <c r="E19" s="28">
        <f t="shared" si="4"/>
        <v>2463.7800000000002</v>
      </c>
      <c r="F19" s="28">
        <f t="shared" si="4"/>
        <v>3539.42</v>
      </c>
      <c r="G19" s="28">
        <f t="shared" si="4"/>
        <v>-1569.85</v>
      </c>
      <c r="H19" s="28">
        <f t="shared" si="4"/>
        <v>772.2</v>
      </c>
      <c r="I19" s="45">
        <f t="shared" si="4"/>
        <v>1578.6</v>
      </c>
      <c r="J19" s="45">
        <f t="shared" si="4"/>
        <v>-1225.8</v>
      </c>
      <c r="K19" s="45">
        <f t="shared" si="4"/>
        <v>3873.6000000000004</v>
      </c>
      <c r="L19" s="45">
        <f t="shared" si="4"/>
        <v>1137</v>
      </c>
      <c r="M19" s="45">
        <f t="shared" si="4"/>
        <v>-5696.04</v>
      </c>
      <c r="N19" s="45">
        <f t="shared" ref="N19:N23" si="5">SUM(B19:M19)</f>
        <v>-1928.8799999999997</v>
      </c>
    </row>
    <row r="20" spans="1:14" ht="40.5" customHeight="1">
      <c r="A20" s="34" t="s">
        <v>55</v>
      </c>
      <c r="B20" s="29">
        <v>-420.56</v>
      </c>
      <c r="C20" s="29">
        <v>-431.47</v>
      </c>
      <c r="D20" s="29">
        <v>-341.78</v>
      </c>
      <c r="E20" s="29">
        <v>-505.4</v>
      </c>
      <c r="F20" s="29">
        <v>-505.4</v>
      </c>
      <c r="G20" s="29">
        <v>315.12</v>
      </c>
      <c r="H20" s="29">
        <v>-315</v>
      </c>
      <c r="I20" s="29">
        <v>-315</v>
      </c>
      <c r="J20" s="29">
        <v>-141</v>
      </c>
      <c r="K20" s="29">
        <v>-1200</v>
      </c>
      <c r="L20" s="49">
        <v>-135</v>
      </c>
      <c r="M20" s="29">
        <v>-885</v>
      </c>
      <c r="N20" s="29">
        <f t="shared" si="5"/>
        <v>-4880.49</v>
      </c>
    </row>
    <row r="21" spans="1:14" ht="40.5" customHeight="1">
      <c r="A21" s="34" t="s">
        <v>56</v>
      </c>
      <c r="B21" s="29">
        <v>-2041.85</v>
      </c>
      <c r="C21" s="29">
        <v>-996.26</v>
      </c>
      <c r="D21" s="29">
        <v>-3462.26</v>
      </c>
      <c r="E21" s="29">
        <v>1745.93</v>
      </c>
      <c r="F21" s="29">
        <v>463.61</v>
      </c>
      <c r="G21" s="29">
        <v>0</v>
      </c>
      <c r="H21" s="29"/>
      <c r="I21" s="29"/>
      <c r="J21" s="29"/>
      <c r="K21" s="29"/>
      <c r="L21" s="29"/>
      <c r="M21" s="29">
        <v>-1578.24</v>
      </c>
      <c r="N21" s="29">
        <f t="shared" si="5"/>
        <v>-5869.07</v>
      </c>
    </row>
    <row r="22" spans="1:14" ht="40.5" customHeight="1">
      <c r="A22" s="43" t="s">
        <v>57</v>
      </c>
      <c r="B22" s="29">
        <v>239.99</v>
      </c>
      <c r="C22" s="29">
        <v>1421.3</v>
      </c>
      <c r="D22" s="29">
        <v>-768.9</v>
      </c>
      <c r="E22" s="29">
        <v>1223.25</v>
      </c>
      <c r="F22" s="29">
        <v>3581.21</v>
      </c>
      <c r="G22" s="29">
        <v>-1884.97</v>
      </c>
      <c r="H22" s="29">
        <v>1087.2</v>
      </c>
      <c r="I22" s="29">
        <v>1893.6</v>
      </c>
      <c r="J22" s="29">
        <v>-1084.8</v>
      </c>
      <c r="K22" s="29">
        <v>5073.6000000000004</v>
      </c>
      <c r="L22" s="29">
        <v>1272</v>
      </c>
      <c r="M22" s="29">
        <v>-3232.8</v>
      </c>
      <c r="N22" s="29">
        <f t="shared" si="5"/>
        <v>8820.68</v>
      </c>
    </row>
    <row r="23" spans="1:14" ht="40.5" customHeight="1">
      <c r="A23" s="54" t="s">
        <v>59</v>
      </c>
      <c r="B23" s="28">
        <v>3143.6</v>
      </c>
      <c r="C23" s="28">
        <v>3143.6</v>
      </c>
      <c r="D23" s="28">
        <v>3143.6</v>
      </c>
      <c r="E23" s="28">
        <v>3143.6</v>
      </c>
      <c r="F23" s="28">
        <v>3143.6</v>
      </c>
      <c r="G23" s="28">
        <v>3143.6</v>
      </c>
      <c r="H23" s="28"/>
      <c r="I23" s="28"/>
      <c r="J23" s="28"/>
      <c r="K23" s="28"/>
      <c r="L23" s="28"/>
      <c r="M23" s="28"/>
      <c r="N23" s="28">
        <f t="shared" si="5"/>
        <v>18861.599999999999</v>
      </c>
    </row>
    <row r="24" spans="1:14" ht="39.75" customHeight="1">
      <c r="A24" s="35" t="s">
        <v>60</v>
      </c>
      <c r="B24" s="28">
        <v>6864.55</v>
      </c>
      <c r="C24" s="28">
        <v>6864.55</v>
      </c>
      <c r="D24" s="28">
        <v>6864.55</v>
      </c>
      <c r="E24" s="28">
        <v>6864.55</v>
      </c>
      <c r="F24" s="28">
        <v>6864.55</v>
      </c>
      <c r="G24" s="28">
        <v>6864.55</v>
      </c>
      <c r="H24" s="28">
        <v>6864.55</v>
      </c>
      <c r="I24" s="28">
        <v>6876.1</v>
      </c>
      <c r="J24" s="28">
        <v>6876.1</v>
      </c>
      <c r="K24" s="28">
        <v>6876.1</v>
      </c>
      <c r="L24" s="28">
        <v>6876.1</v>
      </c>
      <c r="M24" s="28">
        <v>6876.1</v>
      </c>
      <c r="N24" s="28">
        <f t="shared" si="1"/>
        <v>82432.35000000002</v>
      </c>
    </row>
    <row r="25" spans="1:14" ht="22.5" customHeight="1">
      <c r="A25" s="35" t="s">
        <v>27</v>
      </c>
      <c r="B25" s="45">
        <f t="shared" ref="B25:M25" si="6">B4+B9+B14+B24+B18+B19+B23</f>
        <v>22995.78</v>
      </c>
      <c r="C25" s="45">
        <f t="shared" si="6"/>
        <v>23582.35</v>
      </c>
      <c r="D25" s="45">
        <f t="shared" si="6"/>
        <v>92218.46</v>
      </c>
      <c r="E25" s="45">
        <f t="shared" si="6"/>
        <v>114158.95000000001</v>
      </c>
      <c r="F25" s="45">
        <f t="shared" si="6"/>
        <v>89719.62000000001</v>
      </c>
      <c r="G25" s="45">
        <f t="shared" si="6"/>
        <v>24686.639999999999</v>
      </c>
      <c r="H25" s="45">
        <f t="shared" si="6"/>
        <v>23747.77</v>
      </c>
      <c r="I25" s="45">
        <f t="shared" si="6"/>
        <v>81978.679999999993</v>
      </c>
      <c r="J25" s="45">
        <f t="shared" si="6"/>
        <v>51475.42</v>
      </c>
      <c r="K25" s="45">
        <f t="shared" si="6"/>
        <v>34601.89</v>
      </c>
      <c r="L25" s="45">
        <f t="shared" si="6"/>
        <v>57298.619999999995</v>
      </c>
      <c r="M25" s="45">
        <f t="shared" si="6"/>
        <v>38595.519999999997</v>
      </c>
      <c r="N25" s="45">
        <f>N4+N9+N14+N24+N18+N19+N23</f>
        <v>655059.69999999995</v>
      </c>
    </row>
    <row r="26" spans="1:14" ht="15.75">
      <c r="A26" s="88" t="s">
        <v>63</v>
      </c>
      <c r="B26" s="88"/>
      <c r="C26" s="88"/>
      <c r="D26" s="36"/>
      <c r="E26" s="36"/>
      <c r="F26" s="36"/>
      <c r="G26" s="36"/>
      <c r="H26" s="36"/>
      <c r="I26" s="36"/>
      <c r="J26" s="36"/>
      <c r="K26" s="36"/>
      <c r="L26" s="89" t="s">
        <v>31</v>
      </c>
      <c r="M26" s="89"/>
      <c r="N26" s="89"/>
    </row>
    <row r="27" spans="1:14" ht="15.75">
      <c r="A27" s="37"/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</row>
    <row r="28" spans="1:14" ht="15.75">
      <c r="A28" s="88" t="s">
        <v>29</v>
      </c>
      <c r="B28" s="88"/>
      <c r="C28" s="88"/>
      <c r="D28" s="36"/>
      <c r="E28" s="36"/>
      <c r="F28" s="36"/>
      <c r="G28" s="36"/>
      <c r="H28" s="36"/>
      <c r="I28" s="36"/>
      <c r="J28" s="36"/>
      <c r="K28" s="36"/>
      <c r="L28" s="89" t="s">
        <v>38</v>
      </c>
      <c r="M28" s="89"/>
      <c r="N28" s="89"/>
    </row>
    <row r="30" spans="1:14">
      <c r="A30" s="1">
        <v>2008.13</v>
      </c>
    </row>
  </sheetData>
  <mergeCells count="5">
    <mergeCell ref="A1:N1"/>
    <mergeCell ref="A26:C26"/>
    <mergeCell ref="A28:C28"/>
    <mergeCell ref="L26:N26"/>
    <mergeCell ref="L28:N28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E23"/>
  <sheetViews>
    <sheetView workbookViewId="0">
      <selection activeCell="D14" sqref="C14:D18"/>
    </sheetView>
  </sheetViews>
  <sheetFormatPr defaultRowHeight="15"/>
  <cols>
    <col min="1" max="1" width="4.5703125" customWidth="1"/>
    <col min="2" max="2" width="6.85546875" customWidth="1"/>
    <col min="3" max="3" width="48.42578125" customWidth="1"/>
    <col min="4" max="4" width="9.85546875" customWidth="1"/>
    <col min="5" max="5" width="14.85546875" customWidth="1"/>
  </cols>
  <sheetData>
    <row r="1" spans="1:5">
      <c r="B1" t="s">
        <v>53</v>
      </c>
    </row>
    <row r="2" spans="1:5">
      <c r="C2" t="s">
        <v>50</v>
      </c>
    </row>
    <row r="3" spans="1:5">
      <c r="B3" t="s">
        <v>41</v>
      </c>
    </row>
    <row r="4" spans="1:5">
      <c r="A4" s="50" t="s">
        <v>42</v>
      </c>
      <c r="B4" s="50" t="s">
        <v>42</v>
      </c>
      <c r="C4" s="50"/>
      <c r="D4" s="50" t="s">
        <v>43</v>
      </c>
      <c r="E4" s="50" t="s">
        <v>44</v>
      </c>
    </row>
    <row r="5" spans="1:5">
      <c r="A5" s="51" t="s">
        <v>45</v>
      </c>
      <c r="B5" s="51" t="s">
        <v>46</v>
      </c>
      <c r="C5" s="51" t="s">
        <v>47</v>
      </c>
      <c r="D5" s="51" t="s">
        <v>48</v>
      </c>
      <c r="E5" s="51" t="s">
        <v>49</v>
      </c>
    </row>
    <row r="6" spans="1:5">
      <c r="A6" s="14">
        <v>1</v>
      </c>
      <c r="B6" s="14"/>
      <c r="C6" s="14"/>
      <c r="D6" s="52"/>
      <c r="E6" s="14"/>
    </row>
    <row r="7" spans="1:5">
      <c r="A7" s="14"/>
      <c r="B7" s="14"/>
      <c r="C7" s="14"/>
      <c r="D7" s="52"/>
      <c r="E7" s="14"/>
    </row>
    <row r="8" spans="1:5">
      <c r="A8" s="14">
        <v>2</v>
      </c>
      <c r="B8" s="14"/>
      <c r="C8" s="14"/>
      <c r="D8" s="52"/>
      <c r="E8" s="14"/>
    </row>
    <row r="9" spans="1:5">
      <c r="A9" s="14">
        <v>3</v>
      </c>
      <c r="B9" s="14"/>
      <c r="C9" s="14"/>
      <c r="D9" s="53"/>
      <c r="E9" s="14"/>
    </row>
    <row r="10" spans="1:5">
      <c r="A10" s="14">
        <v>4</v>
      </c>
      <c r="B10" s="14"/>
      <c r="C10" s="14"/>
      <c r="D10" s="53"/>
      <c r="E10" s="14"/>
    </row>
    <row r="11" spans="1:5">
      <c r="A11" s="14">
        <v>5</v>
      </c>
      <c r="B11" s="14"/>
      <c r="C11" s="14"/>
      <c r="D11" s="53"/>
      <c r="E11" s="14"/>
    </row>
    <row r="12" spans="1:5">
      <c r="A12" s="14">
        <v>6</v>
      </c>
      <c r="B12" s="14"/>
      <c r="C12" s="14"/>
      <c r="D12" s="53"/>
      <c r="E12" s="14"/>
    </row>
    <row r="13" spans="1:5">
      <c r="A13" s="14">
        <v>7</v>
      </c>
      <c r="B13" s="14"/>
      <c r="C13" s="14"/>
      <c r="D13" s="53"/>
      <c r="E13" s="14"/>
    </row>
    <row r="14" spans="1:5">
      <c r="A14" s="14">
        <v>8</v>
      </c>
      <c r="B14" s="14"/>
      <c r="C14" s="14"/>
      <c r="D14" s="53"/>
      <c r="E14" s="14"/>
    </row>
    <row r="15" spans="1:5">
      <c r="A15" s="14">
        <v>9</v>
      </c>
      <c r="B15" s="14"/>
      <c r="C15" s="14"/>
      <c r="D15" s="53"/>
      <c r="E15" s="14"/>
    </row>
    <row r="16" spans="1:5">
      <c r="A16" s="14">
        <v>10</v>
      </c>
      <c r="B16" s="14"/>
      <c r="C16" s="14"/>
      <c r="D16" s="53"/>
      <c r="E16" s="14"/>
    </row>
    <row r="17" spans="1:5">
      <c r="A17" s="14">
        <v>11</v>
      </c>
      <c r="B17" s="14"/>
      <c r="C17" s="14"/>
      <c r="D17" s="53"/>
      <c r="E17" s="14"/>
    </row>
    <row r="18" spans="1:5">
      <c r="A18" s="14">
        <v>12</v>
      </c>
      <c r="B18" s="14"/>
      <c r="C18" s="14"/>
      <c r="D18" s="53"/>
      <c r="E18" s="14"/>
    </row>
    <row r="19" spans="1:5">
      <c r="A19" s="14">
        <v>13</v>
      </c>
      <c r="B19" s="14"/>
      <c r="C19" s="14"/>
      <c r="D19" s="53"/>
      <c r="E19" s="14"/>
    </row>
    <row r="20" spans="1:5">
      <c r="A20" s="14">
        <v>14</v>
      </c>
      <c r="B20" s="14"/>
      <c r="C20" s="14"/>
      <c r="D20" s="53"/>
      <c r="E20" s="14"/>
    </row>
    <row r="21" spans="1:5">
      <c r="A21" s="14">
        <v>15</v>
      </c>
      <c r="B21" s="14"/>
      <c r="C21" s="14"/>
      <c r="D21" s="53"/>
      <c r="E21" s="14"/>
    </row>
    <row r="22" spans="1:5">
      <c r="A22" s="14">
        <v>16</v>
      </c>
      <c r="B22" s="14"/>
      <c r="C22" s="14"/>
      <c r="D22" s="53"/>
      <c r="E22" s="14"/>
    </row>
    <row r="23" spans="1:5">
      <c r="A23" s="14">
        <v>17</v>
      </c>
      <c r="B23" s="14"/>
      <c r="C23" s="14"/>
      <c r="D23" s="53"/>
      <c r="E23" s="14"/>
    </row>
  </sheetData>
  <pageMargins left="0.7" right="0.7" top="0.75" bottom="0.75" header="0.3" footer="0.3"/>
  <pageSetup paperSize="9" orientation="portrait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38"/>
  <sheetViews>
    <sheetView workbookViewId="0">
      <selection activeCell="D10" sqref="D10"/>
    </sheetView>
  </sheetViews>
  <sheetFormatPr defaultRowHeight="15"/>
  <cols>
    <col min="1" max="1" width="5.85546875" customWidth="1"/>
    <col min="2" max="2" width="54.7109375" customWidth="1"/>
    <col min="3" max="3" width="12.28515625" customWidth="1"/>
    <col min="4" max="4" width="12.140625" customWidth="1"/>
  </cols>
  <sheetData>
    <row r="1" spans="1:6" ht="21">
      <c r="A1" s="1"/>
      <c r="B1" s="86" t="s">
        <v>64</v>
      </c>
      <c r="C1" s="86"/>
      <c r="D1" s="86"/>
    </row>
    <row r="2" spans="1:6" ht="15.75">
      <c r="A2" s="6"/>
      <c r="B2" s="84" t="s">
        <v>33</v>
      </c>
      <c r="C2" s="84"/>
      <c r="D2" s="84"/>
    </row>
    <row r="3" spans="1:6" ht="15.75">
      <c r="A3" s="6"/>
      <c r="B3" s="85" t="s">
        <v>52</v>
      </c>
      <c r="C3" s="85"/>
      <c r="D3" s="85"/>
    </row>
    <row r="4" spans="1:6" ht="26.25">
      <c r="A4" s="8"/>
      <c r="B4" s="55" t="s">
        <v>0</v>
      </c>
      <c r="C4" s="8" t="s">
        <v>1</v>
      </c>
      <c r="D4" s="8" t="s">
        <v>28</v>
      </c>
    </row>
    <row r="5" spans="1:6">
      <c r="A5" s="57"/>
      <c r="B5" s="57" t="s">
        <v>11</v>
      </c>
      <c r="C5" s="57"/>
      <c r="D5" s="3"/>
    </row>
    <row r="6" spans="1:6">
      <c r="A6" s="56">
        <v>1</v>
      </c>
      <c r="B6" s="56" t="s">
        <v>78</v>
      </c>
      <c r="C6" s="66">
        <v>2700</v>
      </c>
      <c r="D6" s="3">
        <v>2700</v>
      </c>
    </row>
    <row r="7" spans="1:6">
      <c r="A7" s="59"/>
      <c r="B7" s="61" t="s">
        <v>12</v>
      </c>
      <c r="C7" s="67"/>
      <c r="D7" s="41"/>
    </row>
    <row r="8" spans="1:6" ht="30">
      <c r="A8" s="59">
        <v>1</v>
      </c>
      <c r="B8" s="56" t="s">
        <v>80</v>
      </c>
      <c r="C8" s="67">
        <v>355.5</v>
      </c>
      <c r="D8" s="47">
        <f>D6+C8</f>
        <v>3055.5</v>
      </c>
    </row>
    <row r="9" spans="1:6">
      <c r="A9" s="68"/>
      <c r="B9" s="69" t="s">
        <v>13</v>
      </c>
      <c r="C9" s="61"/>
      <c r="D9" s="13"/>
    </row>
    <row r="10" spans="1:6" ht="30">
      <c r="A10" s="70">
        <v>1</v>
      </c>
      <c r="B10" s="78" t="s">
        <v>83</v>
      </c>
      <c r="C10" s="79">
        <v>44130.85</v>
      </c>
      <c r="D10" s="81">
        <f>D8+C10</f>
        <v>47186.35</v>
      </c>
      <c r="E10" s="80"/>
      <c r="F10" s="80"/>
    </row>
    <row r="11" spans="1:6">
      <c r="A11" s="59"/>
      <c r="B11" s="56"/>
      <c r="C11" s="59"/>
      <c r="D11" s="14"/>
    </row>
    <row r="12" spans="1:6">
      <c r="A12" s="59"/>
      <c r="B12" s="59"/>
      <c r="C12" s="59"/>
      <c r="D12" s="14"/>
    </row>
    <row r="13" spans="1:6">
      <c r="A13" s="59"/>
      <c r="B13" s="59"/>
      <c r="C13" s="59"/>
      <c r="D13" s="14"/>
    </row>
    <row r="14" spans="1:6">
      <c r="A14" s="59"/>
      <c r="B14" s="61"/>
      <c r="C14" s="61"/>
      <c r="D14" s="13"/>
    </row>
    <row r="15" spans="1:6">
      <c r="A15" s="59"/>
      <c r="B15" s="61"/>
      <c r="C15" s="59"/>
      <c r="D15" s="14"/>
    </row>
    <row r="16" spans="1:6">
      <c r="A16" s="59"/>
      <c r="B16" s="58"/>
      <c r="C16" s="59"/>
      <c r="D16" s="14"/>
    </row>
    <row r="17" spans="1:4">
      <c r="A17" s="59"/>
      <c r="B17" s="59"/>
      <c r="C17" s="59"/>
      <c r="D17" s="14"/>
    </row>
    <row r="18" spans="1:4">
      <c r="A18" s="59"/>
      <c r="B18" s="61"/>
      <c r="C18" s="61"/>
      <c r="D18" s="13"/>
    </row>
    <row r="19" spans="1:4">
      <c r="A19" s="59"/>
      <c r="B19" s="61"/>
      <c r="C19" s="59"/>
      <c r="D19" s="14"/>
    </row>
    <row r="20" spans="1:4">
      <c r="A20" s="59"/>
      <c r="B20" s="60"/>
      <c r="C20" s="59"/>
      <c r="D20" s="14"/>
    </row>
    <row r="21" spans="1:4">
      <c r="A21" s="59"/>
      <c r="B21" s="56"/>
      <c r="C21" s="59"/>
      <c r="D21" s="14"/>
    </row>
    <row r="22" spans="1:4">
      <c r="A22" s="59"/>
      <c r="B22" s="61"/>
      <c r="C22" s="61"/>
      <c r="D22" s="13"/>
    </row>
    <row r="23" spans="1:4">
      <c r="A23" s="59"/>
      <c r="B23" s="72"/>
      <c r="C23" s="59"/>
      <c r="D23" s="14"/>
    </row>
    <row r="24" spans="1:4">
      <c r="A24" s="59"/>
      <c r="B24" s="60"/>
      <c r="C24" s="59"/>
      <c r="D24" s="14"/>
    </row>
    <row r="25" spans="1:4">
      <c r="A25" s="59"/>
      <c r="B25" s="56"/>
      <c r="C25" s="59"/>
      <c r="D25" s="13"/>
    </row>
    <row r="26" spans="1:4">
      <c r="A26" s="59"/>
      <c r="B26" s="72"/>
      <c r="C26" s="61"/>
      <c r="D26" s="13"/>
    </row>
    <row r="27" spans="1:4">
      <c r="A27" s="59"/>
      <c r="B27" s="73"/>
      <c r="C27" s="59"/>
      <c r="D27" s="14"/>
    </row>
    <row r="28" spans="1:4">
      <c r="A28" s="59"/>
      <c r="B28" s="72"/>
      <c r="C28" s="61"/>
      <c r="D28" s="13"/>
    </row>
    <row r="29" spans="1:4">
      <c r="A29" s="59"/>
      <c r="B29" s="72"/>
      <c r="C29" s="59"/>
      <c r="D29" s="14"/>
    </row>
    <row r="30" spans="1:4">
      <c r="A30" s="59"/>
      <c r="B30" s="73"/>
      <c r="C30" s="59"/>
      <c r="D30" s="14"/>
    </row>
    <row r="31" spans="1:4">
      <c r="A31" s="59"/>
      <c r="B31" s="72"/>
      <c r="C31" s="61"/>
      <c r="D31" s="13"/>
    </row>
    <row r="32" spans="1:4">
      <c r="A32" s="65"/>
      <c r="B32" s="65"/>
      <c r="C32" s="65"/>
    </row>
    <row r="33" spans="1:3">
      <c r="A33" s="65"/>
      <c r="B33" s="65"/>
      <c r="C33" s="65"/>
    </row>
    <row r="34" spans="1:3">
      <c r="A34" s="65"/>
      <c r="B34" s="65"/>
      <c r="C34" s="65"/>
    </row>
    <row r="35" spans="1:3">
      <c r="A35" s="65"/>
      <c r="B35" s="65"/>
      <c r="C35" s="65"/>
    </row>
    <row r="36" spans="1:3">
      <c r="A36" s="65"/>
      <c r="B36" s="65"/>
      <c r="C36" s="65"/>
    </row>
    <row r="37" spans="1:3">
      <c r="A37" s="65"/>
      <c r="B37" s="65"/>
      <c r="C37" s="65"/>
    </row>
    <row r="38" spans="1:3">
      <c r="A38" s="65"/>
      <c r="B38" s="65"/>
      <c r="C38" s="65"/>
    </row>
  </sheetData>
  <mergeCells count="3">
    <mergeCell ref="B1:D1"/>
    <mergeCell ref="B2:D2"/>
    <mergeCell ref="B3:D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ТО ин.оборуд.</vt:lpstr>
      <vt:lpstr>ТО конструкт.эл.</vt:lpstr>
      <vt:lpstr>ТО эл.оборуд.</vt:lpstr>
      <vt:lpstr>ТР конструкт.эл</vt:lpstr>
      <vt:lpstr>ТР эл.оборуд.</vt:lpstr>
      <vt:lpstr>ТР инж.об.</vt:lpstr>
      <vt:lpstr>Лиц. счет. Св. расчет</vt:lpstr>
      <vt:lpstr>Заявления</vt:lpstr>
      <vt:lpstr>Допол.раб.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Amin</cp:lastModifiedBy>
  <cp:lastPrinted>2016-01-28T04:05:31Z</cp:lastPrinted>
  <dcterms:created xsi:type="dcterms:W3CDTF">2011-07-25T05:21:17Z</dcterms:created>
  <dcterms:modified xsi:type="dcterms:W3CDTF">2020-02-03T01:55:56Z</dcterms:modified>
</cp:coreProperties>
</file>