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0.2\папка обмена\Лицевые счета по жилым домам 2024 г\Лицевые счета\ГОРОД\Сосновая\"/>
    </mc:Choice>
  </mc:AlternateContent>
  <xr:revisionPtr revIDLastSave="0" documentId="13_ncr:1_{73D5B6CA-6309-421A-82D3-182786F7AC07}" xr6:coauthVersionLast="47" xr6:coauthVersionMax="47" xr10:uidLastSave="{00000000-0000-0000-0000-000000000000}"/>
  <bookViews>
    <workbookView xWindow="-120" yWindow="-120" windowWidth="29040" windowHeight="15840" tabRatio="745" activeTab="6" xr2:uid="{00000000-000D-0000-FFFF-FFFF00000000}"/>
  </bookViews>
  <sheets>
    <sheet name="ТО ин.оборуд." sheetId="1" r:id="rId1"/>
    <sheet name="ТО конструкт.эл." sheetId="2" r:id="rId2"/>
    <sheet name="ТО эл.оборуд." sheetId="6" r:id="rId3"/>
    <sheet name="ТР конструкт.эл" sheetId="3" r:id="rId4"/>
    <sheet name="ТР эл.оборуд." sheetId="7" r:id="rId5"/>
    <sheet name="ТР инж.об." sheetId="4" r:id="rId6"/>
    <sheet name="Лиц. счет. Св. расчет" sheetId="5" r:id="rId7"/>
    <sheet name="Доп.раб." sheetId="9" r:id="rId8"/>
  </sheets>
  <definedNames>
    <definedName name="_xlnm.Print_Area" localSheetId="6">'Лиц. счет. Св. расчет'!$A$1:$N$26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2" i="5" l="1"/>
  <c r="D12" i="3"/>
  <c r="M16" i="5"/>
  <c r="D10" i="6"/>
  <c r="D40" i="2"/>
  <c r="C53" i="1"/>
  <c r="D53" i="1" s="1"/>
  <c r="D10" i="3"/>
  <c r="D14" i="9"/>
  <c r="D38" i="2"/>
  <c r="C38" i="2"/>
  <c r="C49" i="1"/>
  <c r="D49" i="1" s="1"/>
  <c r="D34" i="2"/>
  <c r="C45" i="1"/>
  <c r="D45" i="1" s="1"/>
  <c r="D8" i="4"/>
  <c r="D8" i="3"/>
  <c r="D32" i="2"/>
  <c r="C32" i="2"/>
  <c r="C41" i="1"/>
  <c r="D41" i="1" s="1"/>
  <c r="D12" i="9"/>
  <c r="D6" i="7"/>
  <c r="D8" i="6"/>
  <c r="D26" i="2"/>
  <c r="C26" i="2"/>
  <c r="C37" i="1"/>
  <c r="D37" i="1" s="1"/>
  <c r="D6" i="4"/>
  <c r="D22" i="2"/>
  <c r="C33" i="1"/>
  <c r="D33" i="1" s="1"/>
  <c r="D10" i="9"/>
  <c r="D8" i="9"/>
  <c r="C8" i="9"/>
  <c r="C29" i="1"/>
  <c r="D29" i="1" s="1"/>
  <c r="C25" i="1" l="1"/>
  <c r="D25" i="1" s="1"/>
  <c r="D6" i="6"/>
  <c r="C21" i="1"/>
  <c r="D21" i="1" s="1"/>
  <c r="C14" i="2"/>
  <c r="C17" i="1"/>
  <c r="D17" i="1" s="1"/>
  <c r="C10" i="2"/>
  <c r="C13" i="1"/>
  <c r="D6" i="3"/>
  <c r="C8" i="1" l="1"/>
  <c r="D8" i="1" s="1"/>
  <c r="D13" i="1" s="1"/>
  <c r="D6" i="2" l="1"/>
  <c r="D10" i="2" s="1"/>
  <c r="D14" i="2" s="1"/>
  <c r="D16" i="2" s="1"/>
  <c r="D18" i="2" s="1"/>
  <c r="D20" i="2" s="1"/>
  <c r="N9" i="5" l="1"/>
  <c r="M4" i="5" l="1"/>
  <c r="L4" i="5"/>
  <c r="K4" i="5"/>
  <c r="J4" i="5"/>
  <c r="I4" i="5"/>
  <c r="H4" i="5"/>
  <c r="G4" i="5"/>
  <c r="F4" i="5"/>
  <c r="E4" i="5"/>
  <c r="D4" i="5"/>
  <c r="C4" i="5"/>
  <c r="B4" i="5"/>
  <c r="N18" i="5" l="1"/>
  <c r="N22" i="5"/>
  <c r="N21" i="5"/>
  <c r="N20" i="5"/>
  <c r="M19" i="5"/>
  <c r="L19" i="5"/>
  <c r="K19" i="5"/>
  <c r="J19" i="5"/>
  <c r="I19" i="5"/>
  <c r="H19" i="5"/>
  <c r="G19" i="5"/>
  <c r="F19" i="5"/>
  <c r="E19" i="5"/>
  <c r="D19" i="5"/>
  <c r="C19" i="5"/>
  <c r="B19" i="5"/>
  <c r="N17" i="5"/>
  <c r="N7" i="5"/>
  <c r="N12" i="5"/>
  <c r="N11" i="5"/>
  <c r="M8" i="5"/>
  <c r="L8" i="5"/>
  <c r="K8" i="5"/>
  <c r="J8" i="5"/>
  <c r="I8" i="5"/>
  <c r="H8" i="5"/>
  <c r="G8" i="5"/>
  <c r="F8" i="5"/>
  <c r="E8" i="5"/>
  <c r="D8" i="5"/>
  <c r="C8" i="5"/>
  <c r="B8" i="5"/>
  <c r="M14" i="5"/>
  <c r="L14" i="5"/>
  <c r="K14" i="5"/>
  <c r="J14" i="5"/>
  <c r="I14" i="5"/>
  <c r="H14" i="5"/>
  <c r="G14" i="5"/>
  <c r="F14" i="5"/>
  <c r="E14" i="5"/>
  <c r="D14" i="5"/>
  <c r="C14" i="5"/>
  <c r="B14" i="5"/>
  <c r="B24" i="5" l="1"/>
  <c r="J24" i="5"/>
  <c r="L24" i="5"/>
  <c r="H24" i="5"/>
  <c r="G24" i="5"/>
  <c r="F24" i="5"/>
  <c r="D24" i="5"/>
  <c r="K24" i="5"/>
  <c r="C24" i="5"/>
  <c r="E24" i="5"/>
  <c r="I24" i="5"/>
  <c r="M24" i="5"/>
  <c r="N19" i="5"/>
  <c r="N6" i="5"/>
  <c r="N23" i="5"/>
  <c r="N13" i="5"/>
  <c r="N5" i="5"/>
  <c r="N4" i="5" l="1"/>
  <c r="N10" i="5"/>
  <c r="N15" i="5" l="1"/>
  <c r="N16" i="5"/>
  <c r="N14" i="5"/>
  <c r="N8" i="5" l="1"/>
  <c r="N24" i="5" s="1"/>
</calcChain>
</file>

<file path=xl/sharedStrings.xml><?xml version="1.0" encoding="utf-8"?>
<sst xmlns="http://schemas.openxmlformats.org/spreadsheetml/2006/main" count="197" uniqueCount="91">
  <si>
    <t>Перечень работ</t>
  </si>
  <si>
    <t>Сумма</t>
  </si>
  <si>
    <t>Январь</t>
  </si>
  <si>
    <t>Март</t>
  </si>
  <si>
    <t xml:space="preserve">1.Техническое обслуживание инженерного оборудования </t>
  </si>
  <si>
    <t>Февраль</t>
  </si>
  <si>
    <t xml:space="preserve">2.Техническое обслуживание конструктивных элементов 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</si>
  <si>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</si>
  <si>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</si>
  <si>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</si>
  <si>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</si>
  <si>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</si>
  <si>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</si>
  <si>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</si>
  <si>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</si>
  <si>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</si>
  <si>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</t>
  </si>
  <si>
    <t xml:space="preserve">  - санитарная уборка лестничных клеток</t>
  </si>
  <si>
    <t>2. Техническое обслуживание:</t>
  </si>
  <si>
    <t xml:space="preserve">  - инженерное оборудование</t>
  </si>
  <si>
    <t xml:space="preserve">  - конструктивные элементы</t>
  </si>
  <si>
    <t xml:space="preserve">  - АДС</t>
  </si>
  <si>
    <t>3. Текущий ремонт:</t>
  </si>
  <si>
    <t xml:space="preserve">  - инженерного оборудования</t>
  </si>
  <si>
    <t xml:space="preserve">  - конструктивных элементов</t>
  </si>
  <si>
    <t>ВСЕГО</t>
  </si>
  <si>
    <t>С начала года</t>
  </si>
  <si>
    <t>Гл. бухгалтер</t>
  </si>
  <si>
    <r>
      <t xml:space="preserve">1. </t>
    </r>
    <r>
      <rPr>
        <b/>
        <sz val="16"/>
        <color theme="1"/>
        <rFont val="Calibri"/>
        <family val="2"/>
        <charset val="204"/>
        <scheme val="minor"/>
      </rPr>
      <t>Содержание общ. имущества:</t>
    </r>
  </si>
  <si>
    <t>Кудин Ю.С.</t>
  </si>
  <si>
    <t>-эл.оборудование</t>
  </si>
  <si>
    <t>-эл.оборудования</t>
  </si>
  <si>
    <t>очистка дорог</t>
  </si>
  <si>
    <t>Кузмичева Е.А.</t>
  </si>
  <si>
    <t>Сосновая,14</t>
  </si>
  <si>
    <t>3.Техническое обслуживание электрооборудования</t>
  </si>
  <si>
    <t>4.Текущий ремонт конструктивных элементов</t>
  </si>
  <si>
    <t>6.Текущий ремонт инженерного оборудования</t>
  </si>
  <si>
    <t>5.Текущий ремонт эл.оборудования</t>
  </si>
  <si>
    <t>-содержание лифтов</t>
  </si>
  <si>
    <t>уборка придомовой территории</t>
  </si>
  <si>
    <t>Дополнительные работы</t>
  </si>
  <si>
    <t>4.Дополнительные работы</t>
  </si>
  <si>
    <t>5. ОДН:</t>
  </si>
  <si>
    <t>ХВС</t>
  </si>
  <si>
    <t>ГВС</t>
  </si>
  <si>
    <t>Эл.энергия</t>
  </si>
  <si>
    <t>Техобслуживание и снятие показаний общедомового теплосчетчика</t>
  </si>
  <si>
    <t>7. Расходы по содержанию УК</t>
  </si>
  <si>
    <t>Техническое обслуживание системы видеонаблюдения</t>
  </si>
  <si>
    <t>Директор ООО УК "Крокус"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</si>
  <si>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параметров.</t>
  </si>
  <si>
    <t>Итого за январь</t>
  </si>
  <si>
    <t>Лицевой счет. Сводный расчет  2024г</t>
  </si>
  <si>
    <t>Лицевой счёт  2024г</t>
  </si>
  <si>
    <t>Утепление фасада Квартира №31</t>
  </si>
  <si>
    <t>Лицевой счёт  2024г.</t>
  </si>
  <si>
    <t>Лицевой счёт 2024г.</t>
  </si>
  <si>
    <t>Отогрев канализационной вытяжки на крыше Квартира №69</t>
  </si>
  <si>
    <t>Итого за февраль</t>
  </si>
  <si>
    <t>Очистка подъездных козырьков</t>
  </si>
  <si>
    <t>Итого за март</t>
  </si>
  <si>
    <t>Очистка подъездных козырьков от снега</t>
  </si>
  <si>
    <t>Итого за апрель</t>
  </si>
  <si>
    <t>Замена светильника рядом с квартирой №8</t>
  </si>
  <si>
    <t>Итого за май</t>
  </si>
  <si>
    <t>Выдано председателю совета дома краска для покраски поручней</t>
  </si>
  <si>
    <t>Итого за июнь</t>
  </si>
  <si>
    <t>Привоз щебня</t>
  </si>
  <si>
    <t>Закрепление мусорного ограждения</t>
  </si>
  <si>
    <t>Итого за июль</t>
  </si>
  <si>
    <t>Замена запорной арматуры в узле ХВС в подвале</t>
  </si>
  <si>
    <t>Итого за август</t>
  </si>
  <si>
    <t>Таблички пожарная безопасность</t>
  </si>
  <si>
    <t>Замена светильника рядом подъезд №2</t>
  </si>
  <si>
    <t xml:space="preserve">Замена светильников в количестве 8 штук </t>
  </si>
  <si>
    <t xml:space="preserve">Ремонт забора на детской площадке </t>
  </si>
  <si>
    <t>Итого за сентябрь</t>
  </si>
  <si>
    <t>Установка табличек пожарная безопасность работа за август</t>
  </si>
  <si>
    <t>Ремонт тамбурной двери подъезд №1</t>
  </si>
  <si>
    <t>Запенивание окон в подвале 1,2</t>
  </si>
  <si>
    <t>Ремонт пандусов подъезд №1,2</t>
  </si>
  <si>
    <t>Замена участка канализации в подвале подъезд №2</t>
  </si>
  <si>
    <t>Итого за октябрь</t>
  </si>
  <si>
    <t>Итого за ноябрь</t>
  </si>
  <si>
    <t>Снятие участка и частичный ремонт парапета (кровля)</t>
  </si>
  <si>
    <t>Дератизация</t>
  </si>
  <si>
    <t xml:space="preserve">Работы по утеплению фасада </t>
  </si>
  <si>
    <t>Итого за декабрь</t>
  </si>
  <si>
    <t>Замена светильника подъезд №1 тамбур</t>
  </si>
  <si>
    <t>Установка дополнительного оборудования для системы видеонаблюдения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</si>
</sst>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/>
    <xf numFmtId="0" fontId="2" fillId="0" borderId="0" xfId="0" applyFont="1" applyAlignment="1">
      <alignment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5" fillId="0" borderId="1" xfId="0" applyFont="1" applyBorder="1" applyAlignment="1">
      <alignment wrapText="1"/>
    </xf>
    <xf numFmtId="0" fontId="0" fillId="0" borderId="0" xfId="0" applyAlignment="1">
      <alignment horizontal="center"/>
    </xf>
    <xf numFmtId="0" fontId="0" fillId="0" borderId="1" xfId="0" applyBorder="1" applyAlignment="1">
      <alignment wrapText="1"/>
    </xf>
    <xf numFmtId="0" fontId="1" fillId="0" borderId="1" xfId="0" applyFont="1" applyBorder="1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2" xfId="0" applyBorder="1"/>
    <xf numFmtId="0" fontId="0" fillId="0" borderId="7" xfId="0" applyBorder="1"/>
    <xf numFmtId="0" fontId="0" fillId="0" borderId="9" xfId="0" applyBorder="1"/>
    <xf numFmtId="0" fontId="1" fillId="0" borderId="2" xfId="0" applyFont="1" applyBorder="1" applyAlignment="1">
      <alignment wrapText="1"/>
    </xf>
    <xf numFmtId="0" fontId="1" fillId="0" borderId="2" xfId="0" applyFont="1" applyBorder="1"/>
    <xf numFmtId="0" fontId="1" fillId="0" borderId="8" xfId="0" applyFont="1" applyBorder="1"/>
    <xf numFmtId="0" fontId="0" fillId="0" borderId="4" xfId="0" applyBorder="1" applyAlignment="1">
      <alignment wrapText="1"/>
    </xf>
    <xf numFmtId="0" fontId="1" fillId="0" borderId="4" xfId="0" applyFont="1" applyBorder="1" applyAlignment="1">
      <alignment wrapText="1"/>
    </xf>
    <xf numFmtId="0" fontId="4" fillId="0" borderId="0" xfId="0" applyFont="1"/>
    <xf numFmtId="0" fontId="5" fillId="0" borderId="1" xfId="0" applyFont="1" applyBorder="1" applyAlignment="1">
      <alignment horizontal="center"/>
    </xf>
    <xf numFmtId="0" fontId="2" fillId="0" borderId="1" xfId="0" applyFont="1" applyBorder="1"/>
    <xf numFmtId="0" fontId="6" fillId="0" borderId="1" xfId="0" applyFont="1" applyBorder="1"/>
    <xf numFmtId="0" fontId="6" fillId="2" borderId="1" xfId="0" applyFont="1" applyFill="1" applyBorder="1"/>
    <xf numFmtId="0" fontId="3" fillId="0" borderId="1" xfId="0" applyFont="1" applyBorder="1" applyAlignment="1">
      <alignment horizontal="center"/>
    </xf>
    <xf numFmtId="0" fontId="6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7" fillId="0" borderId="0" xfId="0" applyFont="1"/>
    <xf numFmtId="0" fontId="7" fillId="0" borderId="0" xfId="0" applyFont="1" applyAlignment="1">
      <alignment wrapText="1"/>
    </xf>
    <xf numFmtId="0" fontId="1" fillId="0" borderId="8" xfId="0" applyFont="1" applyBorder="1" applyAlignment="1">
      <alignment wrapText="1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left"/>
    </xf>
    <xf numFmtId="0" fontId="0" fillId="0" borderId="1" xfId="0" applyBorder="1" applyAlignment="1">
      <alignment horizontal="left" wrapText="1"/>
    </xf>
    <xf numFmtId="0" fontId="4" fillId="0" borderId="2" xfId="0" applyFont="1" applyBorder="1" applyAlignment="1">
      <alignment wrapText="1"/>
    </xf>
    <xf numFmtId="49" fontId="6" fillId="0" borderId="1" xfId="0" applyNumberFormat="1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0" fillId="0" borderId="2" xfId="0" applyBorder="1" applyAlignment="1">
      <alignment wrapText="1"/>
    </xf>
    <xf numFmtId="2" fontId="7" fillId="0" borderId="0" xfId="0" applyNumberFormat="1" applyFont="1"/>
    <xf numFmtId="2" fontId="1" fillId="0" borderId="1" xfId="0" applyNumberFormat="1" applyFont="1" applyBorder="1"/>
    <xf numFmtId="49" fontId="2" fillId="0" borderId="1" xfId="0" applyNumberFormat="1" applyFont="1" applyBorder="1" applyAlignment="1">
      <alignment wrapText="1"/>
    </xf>
    <xf numFmtId="0" fontId="1" fillId="0" borderId="7" xfId="0" applyFont="1" applyBorder="1"/>
    <xf numFmtId="2" fontId="1" fillId="0" borderId="1" xfId="0" applyNumberFormat="1" applyFont="1" applyBorder="1" applyAlignment="1">
      <alignment wrapText="1"/>
    </xf>
    <xf numFmtId="2" fontId="1" fillId="0" borderId="4" xfId="0" applyNumberFormat="1" applyFont="1" applyBorder="1" applyAlignment="1">
      <alignment wrapText="1"/>
    </xf>
    <xf numFmtId="0" fontId="1" fillId="0" borderId="9" xfId="0" applyFont="1" applyBorder="1" applyAlignment="1">
      <alignment wrapText="1"/>
    </xf>
    <xf numFmtId="0" fontId="5" fillId="0" borderId="2" xfId="0" applyFont="1" applyBorder="1" applyAlignment="1">
      <alignment wrapText="1"/>
    </xf>
    <xf numFmtId="0" fontId="0" fillId="0" borderId="1" xfId="0" applyBorder="1" applyAlignment="1">
      <alignment vertical="top" wrapText="1"/>
    </xf>
    <xf numFmtId="0" fontId="1" fillId="0" borderId="6" xfId="0" applyFont="1" applyBorder="1"/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10" fillId="0" borderId="1" xfId="0" applyFont="1" applyBorder="1" applyAlignment="1">
      <alignment wrapText="1"/>
    </xf>
    <xf numFmtId="0" fontId="11" fillId="0" borderId="1" xfId="0" applyFont="1" applyBorder="1" applyAlignment="1">
      <alignment wrapText="1"/>
    </xf>
    <xf numFmtId="0" fontId="9" fillId="0" borderId="1" xfId="0" applyFont="1" applyBorder="1" applyAlignment="1">
      <alignment vertical="top" wrapText="1"/>
    </xf>
    <xf numFmtId="0" fontId="10" fillId="0" borderId="3" xfId="0" applyFont="1" applyBorder="1" applyAlignment="1">
      <alignment wrapText="1"/>
    </xf>
    <xf numFmtId="0" fontId="10" fillId="0" borderId="1" xfId="0" applyFont="1" applyBorder="1" applyAlignment="1">
      <alignment horizontal="left" wrapText="1"/>
    </xf>
    <xf numFmtId="0" fontId="9" fillId="0" borderId="3" xfId="0" applyFont="1" applyBorder="1" applyAlignment="1">
      <alignment wrapText="1"/>
    </xf>
    <xf numFmtId="0" fontId="12" fillId="0" borderId="1" xfId="0" applyFont="1" applyBorder="1" applyAlignment="1">
      <alignment wrapText="1"/>
    </xf>
    <xf numFmtId="0" fontId="1" fillId="0" borderId="9" xfId="0" applyFont="1" applyBorder="1"/>
    <xf numFmtId="0" fontId="1" fillId="0" borderId="1" xfId="0" applyFont="1" applyBorder="1" applyAlignment="1">
      <alignment horizontal="left" wrapText="1"/>
    </xf>
    <xf numFmtId="0" fontId="0" fillId="0" borderId="8" xfId="0" applyBorder="1" applyAlignment="1">
      <alignment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1"/>
  <sheetViews>
    <sheetView topLeftCell="A40" workbookViewId="0">
      <selection activeCell="B55" sqref="B55"/>
    </sheetView>
  </sheetViews>
  <sheetFormatPr defaultRowHeight="15" x14ac:dyDescent="0.25"/>
  <cols>
    <col min="1" max="1" width="5" customWidth="1"/>
    <col min="2" max="2" width="47.42578125" customWidth="1"/>
    <col min="3" max="3" width="11.85546875" customWidth="1"/>
    <col min="4" max="4" width="12.5703125" customWidth="1"/>
    <col min="5" max="5" width="9.7109375" customWidth="1"/>
  </cols>
  <sheetData>
    <row r="1" spans="1:8" ht="21" x14ac:dyDescent="0.35">
      <c r="A1" s="1"/>
      <c r="B1" s="64" t="s">
        <v>54</v>
      </c>
      <c r="C1" s="64"/>
      <c r="D1" s="64"/>
      <c r="E1" s="6"/>
      <c r="F1" s="6"/>
      <c r="G1" s="6"/>
      <c r="H1" s="6"/>
    </row>
    <row r="2" spans="1:8" ht="15.75" x14ac:dyDescent="0.25">
      <c r="A2" s="1"/>
      <c r="B2" s="2" t="s">
        <v>34</v>
      </c>
      <c r="C2" s="33"/>
      <c r="D2" s="33"/>
      <c r="E2" s="1"/>
      <c r="F2" s="1"/>
      <c r="G2" s="1"/>
      <c r="H2" s="1"/>
    </row>
    <row r="3" spans="1:8" ht="28.9" customHeight="1" x14ac:dyDescent="0.25">
      <c r="A3" s="1"/>
      <c r="B3" s="64" t="s">
        <v>4</v>
      </c>
      <c r="C3" s="64"/>
      <c r="D3" s="64"/>
      <c r="E3" s="1"/>
      <c r="F3" s="1"/>
      <c r="G3" s="1"/>
      <c r="H3" s="1"/>
    </row>
    <row r="4" spans="1:8" x14ac:dyDescent="0.25">
      <c r="A4" s="7"/>
      <c r="B4" s="8" t="s">
        <v>0</v>
      </c>
      <c r="C4" s="8" t="s">
        <v>1</v>
      </c>
      <c r="D4" s="8" t="s">
        <v>26</v>
      </c>
      <c r="E4" s="1"/>
      <c r="F4" s="1"/>
      <c r="G4" s="1"/>
      <c r="H4" s="1"/>
    </row>
    <row r="5" spans="1:8" x14ac:dyDescent="0.25">
      <c r="A5" s="52"/>
      <c r="B5" s="53" t="s">
        <v>2</v>
      </c>
      <c r="C5" s="52"/>
      <c r="D5" s="52"/>
      <c r="E5" s="1"/>
      <c r="F5" s="1"/>
      <c r="G5" s="1"/>
      <c r="H5" s="1"/>
    </row>
    <row r="6" spans="1:8" ht="30" x14ac:dyDescent="0.25">
      <c r="A6" s="54">
        <v>1</v>
      </c>
      <c r="B6" s="54" t="s">
        <v>47</v>
      </c>
      <c r="C6" s="54">
        <v>1223.92</v>
      </c>
      <c r="D6" s="53"/>
      <c r="E6" s="1"/>
      <c r="F6" s="1"/>
    </row>
    <row r="7" spans="1:8" ht="60" x14ac:dyDescent="0.25">
      <c r="A7" s="54">
        <v>2</v>
      </c>
      <c r="B7" s="54" t="s">
        <v>51</v>
      </c>
      <c r="C7" s="54">
        <v>935</v>
      </c>
      <c r="D7" s="52"/>
      <c r="E7" s="1"/>
      <c r="F7" s="1"/>
    </row>
    <row r="8" spans="1:8" x14ac:dyDescent="0.25">
      <c r="A8" s="54"/>
      <c r="B8" s="53" t="s">
        <v>52</v>
      </c>
      <c r="C8" s="53">
        <f>SUM(C6:C7)</f>
        <v>2158.92</v>
      </c>
      <c r="D8" s="53">
        <f>C8</f>
        <v>2158.92</v>
      </c>
      <c r="E8" s="1"/>
      <c r="F8" s="1"/>
    </row>
    <row r="9" spans="1:8" x14ac:dyDescent="0.25">
      <c r="A9" s="52"/>
      <c r="B9" s="53" t="s">
        <v>5</v>
      </c>
      <c r="C9" s="52"/>
      <c r="D9" s="52"/>
      <c r="E9" s="1"/>
      <c r="F9" s="1"/>
    </row>
    <row r="10" spans="1:8" ht="30" x14ac:dyDescent="0.25">
      <c r="A10" s="54">
        <v>1</v>
      </c>
      <c r="B10" s="54" t="s">
        <v>47</v>
      </c>
      <c r="C10" s="54">
        <v>1223.92</v>
      </c>
      <c r="D10" s="53"/>
      <c r="E10" s="1"/>
      <c r="F10" s="1"/>
    </row>
    <row r="11" spans="1:8" ht="60" x14ac:dyDescent="0.25">
      <c r="A11" s="54">
        <v>2</v>
      </c>
      <c r="B11" s="54" t="s">
        <v>51</v>
      </c>
      <c r="C11" s="54">
        <v>935</v>
      </c>
      <c r="D11" s="52"/>
      <c r="E11" s="1"/>
      <c r="F11" s="1"/>
    </row>
    <row r="12" spans="1:8" ht="30" x14ac:dyDescent="0.25">
      <c r="A12" s="54">
        <v>3</v>
      </c>
      <c r="B12" s="54" t="s">
        <v>58</v>
      </c>
      <c r="C12" s="54">
        <v>459</v>
      </c>
      <c r="D12" s="52"/>
      <c r="E12" s="1"/>
      <c r="F12" s="1"/>
    </row>
    <row r="13" spans="1:8" s="5" customFormat="1" x14ac:dyDescent="0.25">
      <c r="A13" s="54"/>
      <c r="B13" s="53" t="s">
        <v>59</v>
      </c>
      <c r="C13" s="53">
        <f>SUM(C10:C12)</f>
        <v>2617.92</v>
      </c>
      <c r="D13" s="53">
        <f>C13+D8</f>
        <v>4776.84</v>
      </c>
      <c r="E13" s="4"/>
      <c r="F13" s="4"/>
    </row>
    <row r="14" spans="1:8" s="5" customFormat="1" x14ac:dyDescent="0.25">
      <c r="A14" s="52"/>
      <c r="B14" s="53" t="s">
        <v>3</v>
      </c>
      <c r="C14" s="52"/>
      <c r="D14" s="52"/>
      <c r="E14" s="4"/>
      <c r="F14" s="4"/>
    </row>
    <row r="15" spans="1:8" ht="30" x14ac:dyDescent="0.25">
      <c r="A15" s="54">
        <v>1</v>
      </c>
      <c r="B15" s="54" t="s">
        <v>47</v>
      </c>
      <c r="C15" s="54">
        <v>1223.92</v>
      </c>
      <c r="D15" s="53"/>
      <c r="E15" s="1"/>
      <c r="F15" s="1"/>
    </row>
    <row r="16" spans="1:8" ht="60" x14ac:dyDescent="0.25">
      <c r="A16" s="54">
        <v>2</v>
      </c>
      <c r="B16" s="54" t="s">
        <v>51</v>
      </c>
      <c r="C16" s="54">
        <v>935</v>
      </c>
      <c r="D16" s="52"/>
      <c r="E16" s="1"/>
      <c r="F16" s="1"/>
    </row>
    <row r="17" spans="1:6" x14ac:dyDescent="0.25">
      <c r="A17" s="54"/>
      <c r="B17" s="53" t="s">
        <v>61</v>
      </c>
      <c r="C17" s="53">
        <f>SUM(C15:C16)</f>
        <v>2158.92</v>
      </c>
      <c r="D17" s="53">
        <f>C17</f>
        <v>2158.92</v>
      </c>
      <c r="E17" s="1"/>
      <c r="F17" s="1"/>
    </row>
    <row r="18" spans="1:6" x14ac:dyDescent="0.25">
      <c r="A18" s="52"/>
      <c r="B18" s="53" t="s">
        <v>7</v>
      </c>
      <c r="C18" s="52"/>
      <c r="D18" s="52"/>
      <c r="E18" s="1"/>
      <c r="F18" s="1"/>
    </row>
    <row r="19" spans="1:6" ht="30" x14ac:dyDescent="0.25">
      <c r="A19" s="54">
        <v>1</v>
      </c>
      <c r="B19" s="54" t="s">
        <v>47</v>
      </c>
      <c r="C19" s="54">
        <v>1223.92</v>
      </c>
      <c r="D19" s="53"/>
      <c r="E19" s="1"/>
      <c r="F19" s="1"/>
    </row>
    <row r="20" spans="1:6" ht="60" x14ac:dyDescent="0.25">
      <c r="A20" s="54">
        <v>2</v>
      </c>
      <c r="B20" s="54" t="s">
        <v>51</v>
      </c>
      <c r="C20" s="54">
        <v>935</v>
      </c>
      <c r="D20" s="52"/>
      <c r="E20" s="1"/>
      <c r="F20" s="1"/>
    </row>
    <row r="21" spans="1:6" s="5" customFormat="1" x14ac:dyDescent="0.25">
      <c r="A21" s="54"/>
      <c r="B21" s="53" t="s">
        <v>63</v>
      </c>
      <c r="C21" s="53">
        <f>SUM(C19:C20)</f>
        <v>2158.92</v>
      </c>
      <c r="D21" s="53">
        <f>C21</f>
        <v>2158.92</v>
      </c>
      <c r="E21" s="4"/>
      <c r="F21" s="4"/>
    </row>
    <row r="22" spans="1:6" s="5" customFormat="1" x14ac:dyDescent="0.25">
      <c r="A22" s="52"/>
      <c r="B22" s="53" t="s">
        <v>8</v>
      </c>
      <c r="C22" s="52"/>
      <c r="D22" s="52"/>
      <c r="E22" s="4"/>
      <c r="F22" s="4"/>
    </row>
    <row r="23" spans="1:6" ht="30" x14ac:dyDescent="0.25">
      <c r="A23" s="54">
        <v>1</v>
      </c>
      <c r="B23" s="54" t="s">
        <v>47</v>
      </c>
      <c r="C23" s="54">
        <v>1223.92</v>
      </c>
      <c r="D23" s="53"/>
      <c r="E23" s="1"/>
      <c r="F23" s="1"/>
    </row>
    <row r="24" spans="1:6" ht="60" x14ac:dyDescent="0.25">
      <c r="A24" s="54">
        <v>2</v>
      </c>
      <c r="B24" s="54" t="s">
        <v>51</v>
      </c>
      <c r="C24" s="54">
        <v>935</v>
      </c>
      <c r="D24" s="52"/>
      <c r="E24" s="1"/>
      <c r="F24" s="1"/>
    </row>
    <row r="25" spans="1:6" x14ac:dyDescent="0.25">
      <c r="A25" s="54"/>
      <c r="B25" s="53" t="s">
        <v>65</v>
      </c>
      <c r="C25" s="53">
        <f>SUM(C23:C24)</f>
        <v>2158.92</v>
      </c>
      <c r="D25" s="53">
        <f>C25</f>
        <v>2158.92</v>
      </c>
      <c r="E25" s="1"/>
      <c r="F25" s="1"/>
    </row>
    <row r="26" spans="1:6" x14ac:dyDescent="0.25">
      <c r="A26" s="52"/>
      <c r="B26" s="53" t="s">
        <v>9</v>
      </c>
      <c r="C26" s="52"/>
      <c r="D26" s="52"/>
      <c r="E26" s="1"/>
      <c r="F26" s="1"/>
    </row>
    <row r="27" spans="1:6" ht="30" x14ac:dyDescent="0.25">
      <c r="A27" s="54">
        <v>1</v>
      </c>
      <c r="B27" s="54" t="s">
        <v>47</v>
      </c>
      <c r="C27" s="54">
        <v>1223.92</v>
      </c>
      <c r="D27" s="53"/>
      <c r="E27" s="1"/>
      <c r="F27" s="1"/>
    </row>
    <row r="28" spans="1:6" ht="60" x14ac:dyDescent="0.25">
      <c r="A28" s="54">
        <v>2</v>
      </c>
      <c r="B28" s="54" t="s">
        <v>51</v>
      </c>
      <c r="C28" s="54">
        <v>935</v>
      </c>
      <c r="D28" s="52"/>
      <c r="E28" s="1"/>
      <c r="F28" s="1"/>
    </row>
    <row r="29" spans="1:6" s="5" customFormat="1" x14ac:dyDescent="0.25">
      <c r="A29" s="54"/>
      <c r="B29" s="53" t="s">
        <v>67</v>
      </c>
      <c r="C29" s="53">
        <f>SUM(C27:C28)</f>
        <v>2158.92</v>
      </c>
      <c r="D29" s="53">
        <f>C29</f>
        <v>2158.92</v>
      </c>
      <c r="E29" s="4"/>
      <c r="F29" s="4"/>
    </row>
    <row r="30" spans="1:6" s="5" customFormat="1" x14ac:dyDescent="0.25">
      <c r="A30" s="52"/>
      <c r="B30" s="53" t="s">
        <v>10</v>
      </c>
      <c r="C30" s="52"/>
      <c r="D30" s="52"/>
      <c r="E30" s="4"/>
      <c r="F30" s="4"/>
    </row>
    <row r="31" spans="1:6" ht="30" x14ac:dyDescent="0.25">
      <c r="A31" s="54">
        <v>1</v>
      </c>
      <c r="B31" s="54" t="s">
        <v>47</v>
      </c>
      <c r="C31" s="54">
        <v>1223.92</v>
      </c>
      <c r="D31" s="53"/>
      <c r="E31" s="1"/>
      <c r="F31" s="1"/>
    </row>
    <row r="32" spans="1:6" ht="60" x14ac:dyDescent="0.25">
      <c r="A32" s="54">
        <v>2</v>
      </c>
      <c r="B32" s="54" t="s">
        <v>51</v>
      </c>
      <c r="C32" s="54">
        <v>935</v>
      </c>
      <c r="D32" s="52"/>
      <c r="E32" s="1"/>
      <c r="F32" s="1"/>
    </row>
    <row r="33" spans="1:6" x14ac:dyDescent="0.25">
      <c r="A33" s="54"/>
      <c r="B33" s="53" t="s">
        <v>70</v>
      </c>
      <c r="C33" s="53">
        <f>SUM(C31:C32)</f>
        <v>2158.92</v>
      </c>
      <c r="D33" s="53">
        <f>C33</f>
        <v>2158.92</v>
      </c>
      <c r="E33" s="1"/>
      <c r="F33" s="1"/>
    </row>
    <row r="34" spans="1:6" x14ac:dyDescent="0.25">
      <c r="A34" s="52"/>
      <c r="B34" s="53" t="s">
        <v>11</v>
      </c>
      <c r="C34" s="52"/>
      <c r="D34" s="52"/>
      <c r="E34" s="1"/>
      <c r="F34" s="1"/>
    </row>
    <row r="35" spans="1:6" ht="30" x14ac:dyDescent="0.25">
      <c r="A35" s="54">
        <v>1</v>
      </c>
      <c r="B35" s="54" t="s">
        <v>47</v>
      </c>
      <c r="C35" s="54">
        <v>1223.92</v>
      </c>
      <c r="D35" s="53"/>
      <c r="E35" s="1"/>
      <c r="F35" s="1"/>
    </row>
    <row r="36" spans="1:6" ht="60" x14ac:dyDescent="0.25">
      <c r="A36" s="54">
        <v>2</v>
      </c>
      <c r="B36" s="54" t="s">
        <v>51</v>
      </c>
      <c r="C36" s="54">
        <v>935</v>
      </c>
      <c r="D36" s="52"/>
      <c r="E36" s="1"/>
      <c r="F36" s="1"/>
    </row>
    <row r="37" spans="1:6" x14ac:dyDescent="0.25">
      <c r="A37" s="54"/>
      <c r="B37" s="53" t="s">
        <v>72</v>
      </c>
      <c r="C37" s="53">
        <f>SUM(C35:C36)</f>
        <v>2158.92</v>
      </c>
      <c r="D37" s="53">
        <f>C37</f>
        <v>2158.92</v>
      </c>
      <c r="E37" s="1"/>
      <c r="F37" s="1"/>
    </row>
    <row r="38" spans="1:6" x14ac:dyDescent="0.25">
      <c r="A38" s="52"/>
      <c r="B38" s="53" t="s">
        <v>12</v>
      </c>
      <c r="C38" s="52"/>
      <c r="D38" s="52"/>
      <c r="E38" s="1"/>
      <c r="F38" s="1"/>
    </row>
    <row r="39" spans="1:6" ht="30" x14ac:dyDescent="0.25">
      <c r="A39" s="54">
        <v>1</v>
      </c>
      <c r="B39" s="54" t="s">
        <v>47</v>
      </c>
      <c r="C39" s="54">
        <v>1223.92</v>
      </c>
      <c r="D39" s="53"/>
      <c r="E39" s="1"/>
      <c r="F39" s="1"/>
    </row>
    <row r="40" spans="1:6" ht="60" x14ac:dyDescent="0.25">
      <c r="A40" s="54">
        <v>2</v>
      </c>
      <c r="B40" s="54" t="s">
        <v>51</v>
      </c>
      <c r="C40" s="54">
        <v>935</v>
      </c>
      <c r="D40" s="52"/>
      <c r="E40" s="1"/>
      <c r="F40" s="1"/>
    </row>
    <row r="41" spans="1:6" x14ac:dyDescent="0.25">
      <c r="A41" s="54"/>
      <c r="B41" s="53" t="s">
        <v>77</v>
      </c>
      <c r="C41" s="53">
        <f>SUM(C39:C40)</f>
        <v>2158.92</v>
      </c>
      <c r="D41" s="53">
        <f>C41</f>
        <v>2158.92</v>
      </c>
      <c r="E41" s="1"/>
      <c r="F41" s="1"/>
    </row>
    <row r="42" spans="1:6" x14ac:dyDescent="0.25">
      <c r="A42" s="52"/>
      <c r="B42" s="53" t="s">
        <v>13</v>
      </c>
      <c r="C42" s="52"/>
      <c r="D42" s="52"/>
      <c r="E42" s="1"/>
      <c r="F42" s="1"/>
    </row>
    <row r="43" spans="1:6" ht="30" x14ac:dyDescent="0.25">
      <c r="A43" s="54">
        <v>1</v>
      </c>
      <c r="B43" s="54" t="s">
        <v>47</v>
      </c>
      <c r="C43" s="54">
        <v>1223.92</v>
      </c>
      <c r="D43" s="53"/>
      <c r="E43" s="1"/>
      <c r="F43" s="1"/>
    </row>
    <row r="44" spans="1:6" ht="60" x14ac:dyDescent="0.25">
      <c r="A44" s="54">
        <v>2</v>
      </c>
      <c r="B44" s="54" t="s">
        <v>51</v>
      </c>
      <c r="C44" s="54">
        <v>935</v>
      </c>
      <c r="D44" s="52"/>
      <c r="E44" s="1"/>
      <c r="F44" s="1"/>
    </row>
    <row r="45" spans="1:6" x14ac:dyDescent="0.25">
      <c r="A45" s="54"/>
      <c r="B45" s="53" t="s">
        <v>83</v>
      </c>
      <c r="C45" s="53">
        <f>SUM(C43:C44)</f>
        <v>2158.92</v>
      </c>
      <c r="D45" s="53">
        <f>C45</f>
        <v>2158.92</v>
      </c>
      <c r="E45" s="1"/>
      <c r="F45" s="1"/>
    </row>
    <row r="46" spans="1:6" x14ac:dyDescent="0.25">
      <c r="A46" s="52"/>
      <c r="B46" s="53" t="s">
        <v>14</v>
      </c>
      <c r="C46" s="52"/>
      <c r="D46" s="52"/>
      <c r="E46" s="1"/>
      <c r="F46" s="1"/>
    </row>
    <row r="47" spans="1:6" ht="30" x14ac:dyDescent="0.25">
      <c r="A47" s="54">
        <v>1</v>
      </c>
      <c r="B47" s="54" t="s">
        <v>47</v>
      </c>
      <c r="C47" s="54">
        <v>1223.92</v>
      </c>
      <c r="D47" s="53"/>
      <c r="E47" s="1"/>
      <c r="F47" s="1"/>
    </row>
    <row r="48" spans="1:6" ht="60" x14ac:dyDescent="0.25">
      <c r="A48" s="54">
        <v>2</v>
      </c>
      <c r="B48" s="54" t="s">
        <v>51</v>
      </c>
      <c r="C48" s="54">
        <v>935</v>
      </c>
      <c r="D48" s="52"/>
      <c r="E48" s="1"/>
      <c r="F48" s="1"/>
    </row>
    <row r="49" spans="1:6" x14ac:dyDescent="0.25">
      <c r="A49" s="54"/>
      <c r="B49" s="53" t="s">
        <v>84</v>
      </c>
      <c r="C49" s="53">
        <f>SUM(C47:C48)</f>
        <v>2158.92</v>
      </c>
      <c r="D49" s="53">
        <f>C49</f>
        <v>2158.92</v>
      </c>
      <c r="E49" s="1"/>
      <c r="F49" s="1"/>
    </row>
    <row r="50" spans="1:6" x14ac:dyDescent="0.25">
      <c r="A50" s="52"/>
      <c r="B50" s="53" t="s">
        <v>15</v>
      </c>
      <c r="C50" s="52"/>
      <c r="D50" s="52"/>
      <c r="E50" s="1"/>
      <c r="F50" s="1"/>
    </row>
    <row r="51" spans="1:6" ht="30" x14ac:dyDescent="0.25">
      <c r="A51" s="54">
        <v>1</v>
      </c>
      <c r="B51" s="54" t="s">
        <v>47</v>
      </c>
      <c r="C51" s="54">
        <v>1223.92</v>
      </c>
      <c r="D51" s="53"/>
      <c r="E51" s="1"/>
      <c r="F51" s="1"/>
    </row>
    <row r="52" spans="1:6" ht="60" x14ac:dyDescent="0.25">
      <c r="A52" s="54">
        <v>2</v>
      </c>
      <c r="B52" s="54" t="s">
        <v>51</v>
      </c>
      <c r="C52" s="54">
        <v>935</v>
      </c>
      <c r="D52" s="52"/>
      <c r="E52" s="1"/>
      <c r="F52" s="1"/>
    </row>
    <row r="53" spans="1:6" x14ac:dyDescent="0.25">
      <c r="A53" s="54"/>
      <c r="B53" s="53" t="s">
        <v>88</v>
      </c>
      <c r="C53" s="53">
        <f>SUM(C51:C52)</f>
        <v>2158.92</v>
      </c>
      <c r="D53" s="53">
        <f>C53</f>
        <v>2158.92</v>
      </c>
      <c r="E53" s="1"/>
      <c r="F53" s="1"/>
    </row>
    <row r="54" spans="1:6" x14ac:dyDescent="0.25">
      <c r="A54" s="52"/>
      <c r="B54" s="53"/>
      <c r="C54" s="52"/>
      <c r="D54" s="52"/>
      <c r="E54" s="1"/>
      <c r="F54" s="1"/>
    </row>
    <row r="55" spans="1:6" x14ac:dyDescent="0.25">
      <c r="A55" s="54"/>
      <c r="B55" s="54"/>
      <c r="C55" s="54"/>
      <c r="D55" s="53"/>
      <c r="E55" s="1"/>
      <c r="F55" s="1"/>
    </row>
    <row r="56" spans="1:6" x14ac:dyDescent="0.25">
      <c r="A56" s="54"/>
      <c r="B56" s="54"/>
      <c r="C56" s="54"/>
      <c r="D56" s="52"/>
      <c r="E56" s="1"/>
      <c r="F56" s="1"/>
    </row>
    <row r="57" spans="1:6" x14ac:dyDescent="0.25">
      <c r="A57" s="54"/>
      <c r="B57" s="53"/>
      <c r="C57" s="53"/>
      <c r="D57" s="53"/>
      <c r="E57" s="1"/>
      <c r="F57" s="1"/>
    </row>
    <row r="58" spans="1:6" x14ac:dyDescent="0.25">
      <c r="A58" s="52"/>
      <c r="B58" s="53"/>
      <c r="C58" s="52"/>
      <c r="D58" s="52"/>
      <c r="E58" s="1"/>
      <c r="F58" s="1"/>
    </row>
    <row r="59" spans="1:6" x14ac:dyDescent="0.25">
      <c r="A59" s="54"/>
      <c r="B59" s="54"/>
      <c r="C59" s="54"/>
      <c r="D59" s="53"/>
      <c r="E59" s="1"/>
      <c r="F59" s="1"/>
    </row>
    <row r="60" spans="1:6" x14ac:dyDescent="0.25">
      <c r="A60" s="54"/>
      <c r="B60" s="54"/>
      <c r="C60" s="54"/>
      <c r="D60" s="52"/>
      <c r="E60" s="1"/>
      <c r="F60" s="1"/>
    </row>
    <row r="61" spans="1:6" x14ac:dyDescent="0.25">
      <c r="A61" s="54"/>
      <c r="B61" s="57"/>
      <c r="C61" s="54"/>
      <c r="D61" s="47"/>
      <c r="E61" s="1"/>
      <c r="F61" s="1"/>
    </row>
    <row r="62" spans="1:6" x14ac:dyDescent="0.25">
      <c r="A62" s="54"/>
      <c r="B62" s="57"/>
      <c r="C62" s="54"/>
      <c r="D62" s="47"/>
      <c r="E62" s="1"/>
      <c r="F62" s="1"/>
    </row>
    <row r="63" spans="1:6" x14ac:dyDescent="0.25">
      <c r="A63" s="54"/>
      <c r="B63" s="57"/>
      <c r="C63" s="54"/>
      <c r="D63" s="47"/>
      <c r="E63" s="1"/>
      <c r="F63" s="1"/>
    </row>
    <row r="64" spans="1:6" x14ac:dyDescent="0.25">
      <c r="A64" s="54"/>
      <c r="B64" s="59"/>
      <c r="C64" s="53"/>
      <c r="D64" s="47"/>
      <c r="E64" s="1"/>
      <c r="F64" s="1"/>
    </row>
    <row r="65" spans="1:6" x14ac:dyDescent="0.25">
      <c r="A65" s="54"/>
      <c r="B65" s="57"/>
      <c r="C65" s="54"/>
      <c r="D65" s="22"/>
      <c r="E65" s="1"/>
      <c r="F65" s="1"/>
    </row>
    <row r="66" spans="1:6" x14ac:dyDescent="0.25">
      <c r="A66" s="54"/>
      <c r="B66" s="54"/>
      <c r="C66" s="54"/>
      <c r="D66" s="47"/>
      <c r="E66" s="1"/>
      <c r="F66" s="1"/>
    </row>
    <row r="67" spans="1:6" x14ac:dyDescent="0.25">
      <c r="A67" s="54"/>
      <c r="B67" s="54"/>
      <c r="C67" s="54"/>
      <c r="D67" s="23"/>
      <c r="E67" s="1"/>
      <c r="F67" s="1"/>
    </row>
    <row r="68" spans="1:6" x14ac:dyDescent="0.25">
      <c r="A68" s="54"/>
      <c r="B68" s="54"/>
      <c r="C68" s="54"/>
      <c r="D68" s="47"/>
      <c r="E68" s="1"/>
      <c r="F68" s="1"/>
    </row>
    <row r="69" spans="1:6" x14ac:dyDescent="0.25">
      <c r="A69" s="54"/>
      <c r="B69" s="58"/>
      <c r="C69" s="54"/>
      <c r="D69" s="11"/>
      <c r="E69" s="1"/>
      <c r="F69" s="1"/>
    </row>
    <row r="70" spans="1:6" x14ac:dyDescent="0.25">
      <c r="A70" s="54"/>
      <c r="B70" s="54"/>
      <c r="C70" s="54"/>
      <c r="D70" s="13"/>
    </row>
    <row r="71" spans="1:6" x14ac:dyDescent="0.25">
      <c r="B71" s="34"/>
      <c r="C71" s="21"/>
      <c r="D71" s="21"/>
    </row>
  </sheetData>
  <mergeCells count="2">
    <mergeCell ref="B3:D3"/>
    <mergeCell ref="B1:D1"/>
  </mergeCells>
  <pageMargins left="0.70866141732283472" right="0.70866141732283472" top="0.74803149606299213" bottom="0.74803149606299213" header="0.31496062992125984" footer="0.31496062992125984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55"/>
  <sheetViews>
    <sheetView topLeftCell="A19" workbookViewId="0">
      <selection activeCell="D41" sqref="D41"/>
    </sheetView>
  </sheetViews>
  <sheetFormatPr defaultRowHeight="15" x14ac:dyDescent="0.25"/>
  <cols>
    <col min="1" max="1" width="4.28515625" customWidth="1"/>
    <col min="2" max="2" width="47.28515625" customWidth="1"/>
    <col min="3" max="3" width="10.140625" customWidth="1"/>
    <col min="4" max="4" width="13.7109375" customWidth="1"/>
  </cols>
  <sheetData>
    <row r="1" spans="1:8" ht="15.95" customHeight="1" x14ac:dyDescent="0.35">
      <c r="A1" s="1"/>
      <c r="B1" s="64" t="s">
        <v>54</v>
      </c>
      <c r="C1" s="64"/>
      <c r="D1" s="64"/>
      <c r="E1" s="6"/>
      <c r="F1" s="6"/>
      <c r="G1" s="6"/>
      <c r="H1" s="6"/>
    </row>
    <row r="2" spans="1:8" ht="15.95" customHeight="1" x14ac:dyDescent="0.25">
      <c r="A2" s="1"/>
      <c r="B2" s="2" t="s">
        <v>34</v>
      </c>
      <c r="C2" s="33"/>
      <c r="D2" s="33"/>
      <c r="E2" s="1"/>
      <c r="F2" s="1"/>
      <c r="G2" s="1"/>
      <c r="H2" s="1"/>
    </row>
    <row r="3" spans="1:8" ht="15.95" customHeight="1" x14ac:dyDescent="0.25">
      <c r="A3" s="1"/>
      <c r="B3" s="64" t="s">
        <v>6</v>
      </c>
      <c r="C3" s="64"/>
      <c r="D3" s="64"/>
      <c r="E3" s="1"/>
      <c r="F3" s="1"/>
      <c r="G3" s="1"/>
      <c r="H3" s="1"/>
    </row>
    <row r="4" spans="1:8" x14ac:dyDescent="0.25">
      <c r="A4" s="7"/>
      <c r="B4" s="8" t="s">
        <v>0</v>
      </c>
      <c r="C4" s="7" t="s">
        <v>1</v>
      </c>
      <c r="D4" s="8" t="s">
        <v>26</v>
      </c>
      <c r="E4" s="1"/>
      <c r="F4" s="1"/>
      <c r="G4" s="1"/>
      <c r="H4" s="1"/>
    </row>
    <row r="5" spans="1:8" x14ac:dyDescent="0.25">
      <c r="A5" s="52"/>
      <c r="B5" s="53" t="s">
        <v>2</v>
      </c>
      <c r="C5" s="52"/>
      <c r="D5" s="52"/>
      <c r="E5" s="1"/>
      <c r="F5" s="1"/>
      <c r="G5" s="1"/>
      <c r="H5" s="1"/>
    </row>
    <row r="6" spans="1:8" ht="30" x14ac:dyDescent="0.25">
      <c r="A6" s="52">
        <v>1</v>
      </c>
      <c r="B6" s="54" t="s">
        <v>49</v>
      </c>
      <c r="C6" s="54">
        <v>3340</v>
      </c>
      <c r="D6" s="55">
        <f>C6</f>
        <v>3340</v>
      </c>
      <c r="E6" s="1"/>
      <c r="F6" s="1"/>
      <c r="G6" s="1"/>
      <c r="H6" s="1"/>
    </row>
    <row r="7" spans="1:8" s="1" customFormat="1" ht="15" customHeight="1" x14ac:dyDescent="0.25">
      <c r="A7" s="52"/>
      <c r="B7" s="53" t="s">
        <v>5</v>
      </c>
      <c r="C7" s="52"/>
      <c r="D7" s="52"/>
    </row>
    <row r="8" spans="1:8" s="1" customFormat="1" ht="30" x14ac:dyDescent="0.25">
      <c r="A8" s="52">
        <v>1</v>
      </c>
      <c r="B8" s="54" t="s">
        <v>49</v>
      </c>
      <c r="C8" s="54">
        <v>3340</v>
      </c>
      <c r="D8" s="55"/>
    </row>
    <row r="9" spans="1:8" s="1" customFormat="1" x14ac:dyDescent="0.25">
      <c r="A9" s="52">
        <v>2</v>
      </c>
      <c r="B9" s="54" t="s">
        <v>60</v>
      </c>
      <c r="C9" s="54">
        <v>600</v>
      </c>
      <c r="D9" s="52"/>
    </row>
    <row r="10" spans="1:8" s="1" customFormat="1" x14ac:dyDescent="0.25">
      <c r="A10" s="52"/>
      <c r="B10" s="53" t="s">
        <v>59</v>
      </c>
      <c r="C10" s="53">
        <f>SUM(C8:C9)</f>
        <v>3940</v>
      </c>
      <c r="D10" s="53">
        <f>C10+D6</f>
        <v>7280</v>
      </c>
    </row>
    <row r="11" spans="1:8" s="4" customFormat="1" x14ac:dyDescent="0.25">
      <c r="A11" s="52"/>
      <c r="B11" s="53" t="s">
        <v>3</v>
      </c>
      <c r="C11" s="52"/>
      <c r="D11" s="52"/>
    </row>
    <row r="12" spans="1:8" s="4" customFormat="1" ht="30" x14ac:dyDescent="0.25">
      <c r="A12" s="52">
        <v>1</v>
      </c>
      <c r="B12" s="54" t="s">
        <v>49</v>
      </c>
      <c r="C12" s="54">
        <v>3340</v>
      </c>
      <c r="D12" s="55"/>
    </row>
    <row r="13" spans="1:8" s="4" customFormat="1" x14ac:dyDescent="0.25">
      <c r="A13" s="52">
        <v>2</v>
      </c>
      <c r="B13" s="54" t="s">
        <v>62</v>
      </c>
      <c r="C13" s="52">
        <v>300</v>
      </c>
      <c r="D13" s="52"/>
    </row>
    <row r="14" spans="1:8" s="4" customFormat="1" x14ac:dyDescent="0.25">
      <c r="A14" s="52"/>
      <c r="B14" s="53" t="s">
        <v>61</v>
      </c>
      <c r="C14" s="53">
        <f>SUM(C12:C13)</f>
        <v>3640</v>
      </c>
      <c r="D14" s="55">
        <f>C14+D10</f>
        <v>10920</v>
      </c>
    </row>
    <row r="15" spans="1:8" s="1" customFormat="1" x14ac:dyDescent="0.25">
      <c r="A15" s="52"/>
      <c r="B15" s="53" t="s">
        <v>7</v>
      </c>
      <c r="C15" s="52"/>
      <c r="D15" s="52"/>
    </row>
    <row r="16" spans="1:8" s="1" customFormat="1" ht="30" x14ac:dyDescent="0.25">
      <c r="A16" s="52">
        <v>1</v>
      </c>
      <c r="B16" s="54" t="s">
        <v>49</v>
      </c>
      <c r="C16" s="54">
        <v>3340</v>
      </c>
      <c r="D16" s="55">
        <f>C16+D14</f>
        <v>14260</v>
      </c>
    </row>
    <row r="17" spans="1:4" s="1" customFormat="1" x14ac:dyDescent="0.25">
      <c r="A17" s="52"/>
      <c r="B17" s="53" t="s">
        <v>8</v>
      </c>
      <c r="C17" s="52"/>
      <c r="D17" s="52"/>
    </row>
    <row r="18" spans="1:4" s="1" customFormat="1" ht="30" x14ac:dyDescent="0.25">
      <c r="A18" s="52">
        <v>1</v>
      </c>
      <c r="B18" s="54" t="s">
        <v>49</v>
      </c>
      <c r="C18" s="54">
        <v>3340</v>
      </c>
      <c r="D18" s="55">
        <f>C18+D16</f>
        <v>17600</v>
      </c>
    </row>
    <row r="19" spans="1:4" s="4" customFormat="1" x14ac:dyDescent="0.25">
      <c r="A19" s="52"/>
      <c r="B19" s="53" t="s">
        <v>9</v>
      </c>
      <c r="C19" s="52"/>
      <c r="D19" s="52"/>
    </row>
    <row r="20" spans="1:4" s="1" customFormat="1" ht="30" x14ac:dyDescent="0.25">
      <c r="A20" s="52">
        <v>1</v>
      </c>
      <c r="B20" s="54" t="s">
        <v>49</v>
      </c>
      <c r="C20" s="54">
        <v>3340</v>
      </c>
      <c r="D20" s="55">
        <f>C20+D18</f>
        <v>20940</v>
      </c>
    </row>
    <row r="21" spans="1:4" s="1" customFormat="1" x14ac:dyDescent="0.25">
      <c r="A21" s="52"/>
      <c r="B21" s="53" t="s">
        <v>10</v>
      </c>
      <c r="C21" s="52"/>
      <c r="D21" s="52"/>
    </row>
    <row r="22" spans="1:4" s="1" customFormat="1" ht="30" x14ac:dyDescent="0.25">
      <c r="A22" s="52">
        <v>1</v>
      </c>
      <c r="B22" s="54" t="s">
        <v>49</v>
      </c>
      <c r="C22" s="54">
        <v>3340</v>
      </c>
      <c r="D22" s="55">
        <f>C22+D20</f>
        <v>24280</v>
      </c>
    </row>
    <row r="23" spans="1:4" s="1" customFormat="1" x14ac:dyDescent="0.25">
      <c r="A23" s="52"/>
      <c r="B23" s="53" t="s">
        <v>11</v>
      </c>
      <c r="C23" s="52"/>
      <c r="D23" s="52"/>
    </row>
    <row r="24" spans="1:4" s="1" customFormat="1" ht="30" x14ac:dyDescent="0.25">
      <c r="A24" s="52">
        <v>1</v>
      </c>
      <c r="B24" s="54" t="s">
        <v>49</v>
      </c>
      <c r="C24" s="54">
        <v>3340</v>
      </c>
      <c r="D24" s="55"/>
    </row>
    <row r="25" spans="1:4" s="1" customFormat="1" x14ac:dyDescent="0.25">
      <c r="A25" s="54">
        <v>2</v>
      </c>
      <c r="B25" s="54" t="s">
        <v>73</v>
      </c>
      <c r="C25" s="54">
        <v>660</v>
      </c>
      <c r="D25" s="54"/>
    </row>
    <row r="26" spans="1:4" s="1" customFormat="1" x14ac:dyDescent="0.25">
      <c r="A26" s="54"/>
      <c r="B26" s="53" t="s">
        <v>72</v>
      </c>
      <c r="C26" s="53">
        <f>SUM(C24:C25)</f>
        <v>4000</v>
      </c>
      <c r="D26" s="53">
        <f>C26+D22</f>
        <v>28280</v>
      </c>
    </row>
    <row r="27" spans="1:4" s="1" customFormat="1" x14ac:dyDescent="0.25">
      <c r="A27" s="52"/>
      <c r="B27" s="53" t="s">
        <v>12</v>
      </c>
      <c r="C27" s="52"/>
      <c r="D27" s="52"/>
    </row>
    <row r="28" spans="1:4" s="1" customFormat="1" ht="30" x14ac:dyDescent="0.25">
      <c r="A28" s="52">
        <v>1</v>
      </c>
      <c r="B28" s="54" t="s">
        <v>49</v>
      </c>
      <c r="C28" s="54">
        <v>3340</v>
      </c>
      <c r="D28" s="55"/>
    </row>
    <row r="29" spans="1:4" s="1" customFormat="1" ht="30" x14ac:dyDescent="0.25">
      <c r="A29" s="52">
        <v>2</v>
      </c>
      <c r="B29" s="54" t="s">
        <v>78</v>
      </c>
      <c r="C29" s="54">
        <v>724.8</v>
      </c>
      <c r="D29" s="53"/>
    </row>
    <row r="30" spans="1:4" s="1" customFormat="1" x14ac:dyDescent="0.25">
      <c r="A30" s="52">
        <v>3</v>
      </c>
      <c r="B30" s="54" t="s">
        <v>79</v>
      </c>
      <c r="C30" s="52">
        <v>2098</v>
      </c>
      <c r="D30" s="52"/>
    </row>
    <row r="31" spans="1:4" s="1" customFormat="1" x14ac:dyDescent="0.25">
      <c r="A31" s="52">
        <v>4</v>
      </c>
      <c r="B31" s="54" t="s">
        <v>80</v>
      </c>
      <c r="C31" s="54">
        <v>1561.3</v>
      </c>
      <c r="D31" s="53"/>
    </row>
    <row r="32" spans="1:4" s="1" customFormat="1" x14ac:dyDescent="0.25">
      <c r="A32" s="54"/>
      <c r="B32" s="53" t="s">
        <v>77</v>
      </c>
      <c r="C32" s="53">
        <f>SUM(C28:C31)</f>
        <v>7724.1</v>
      </c>
      <c r="D32" s="53">
        <f>C32+D26</f>
        <v>36004.1</v>
      </c>
    </row>
    <row r="33" spans="1:4" s="1" customFormat="1" x14ac:dyDescent="0.25">
      <c r="A33" s="52"/>
      <c r="B33" s="53" t="s">
        <v>13</v>
      </c>
      <c r="C33" s="52"/>
      <c r="D33" s="52"/>
    </row>
    <row r="34" spans="1:4" s="1" customFormat="1" ht="30" x14ac:dyDescent="0.25">
      <c r="A34" s="52">
        <v>1</v>
      </c>
      <c r="B34" s="54" t="s">
        <v>49</v>
      </c>
      <c r="C34" s="54">
        <v>3340</v>
      </c>
      <c r="D34" s="55">
        <f>C34+D32</f>
        <v>39344.1</v>
      </c>
    </row>
    <row r="35" spans="1:4" s="1" customFormat="1" x14ac:dyDescent="0.25">
      <c r="A35" s="52"/>
      <c r="B35" s="53" t="s">
        <v>14</v>
      </c>
      <c r="C35" s="52"/>
      <c r="D35" s="52"/>
    </row>
    <row r="36" spans="1:4" s="1" customFormat="1" ht="30" x14ac:dyDescent="0.25">
      <c r="A36" s="52">
        <v>1</v>
      </c>
      <c r="B36" s="54" t="s">
        <v>49</v>
      </c>
      <c r="C36" s="54">
        <v>3340</v>
      </c>
      <c r="D36" s="55"/>
    </row>
    <row r="37" spans="1:4" s="1" customFormat="1" ht="30" x14ac:dyDescent="0.25">
      <c r="A37" s="54">
        <v>2</v>
      </c>
      <c r="B37" s="54" t="s">
        <v>85</v>
      </c>
      <c r="C37" s="54">
        <v>2179</v>
      </c>
      <c r="D37" s="53"/>
    </row>
    <row r="38" spans="1:4" s="1" customFormat="1" x14ac:dyDescent="0.25">
      <c r="A38" s="54"/>
      <c r="B38" s="56" t="s">
        <v>84</v>
      </c>
      <c r="C38" s="53">
        <f>SUM(C36:C37)</f>
        <v>5519</v>
      </c>
      <c r="D38" s="53">
        <f>C38+D34</f>
        <v>44863.1</v>
      </c>
    </row>
    <row r="39" spans="1:4" s="1" customFormat="1" x14ac:dyDescent="0.25">
      <c r="A39" s="52"/>
      <c r="B39" s="53" t="s">
        <v>15</v>
      </c>
      <c r="C39" s="52"/>
      <c r="D39" s="52"/>
    </row>
    <row r="40" spans="1:4" s="1" customFormat="1" ht="30" x14ac:dyDescent="0.25">
      <c r="A40" s="52">
        <v>1</v>
      </c>
      <c r="B40" s="54" t="s">
        <v>49</v>
      </c>
      <c r="C40" s="54">
        <v>3340</v>
      </c>
      <c r="D40" s="55">
        <f>C40+D38</f>
        <v>48203.1</v>
      </c>
    </row>
    <row r="41" spans="1:4" s="1" customFormat="1" x14ac:dyDescent="0.25">
      <c r="A41" s="54"/>
      <c r="B41" s="54"/>
      <c r="C41" s="52"/>
      <c r="D41" s="53"/>
    </row>
    <row r="42" spans="1:4" s="1" customFormat="1" x14ac:dyDescent="0.25">
      <c r="A42" s="11"/>
      <c r="B42" s="50"/>
      <c r="C42" s="7"/>
      <c r="D42" s="3"/>
    </row>
    <row r="43" spans="1:4" s="1" customFormat="1" x14ac:dyDescent="0.25">
      <c r="A43" s="11"/>
      <c r="B43" s="3"/>
      <c r="C43" s="9"/>
      <c r="D43" s="3"/>
    </row>
    <row r="44" spans="1:4" s="1" customFormat="1" x14ac:dyDescent="0.25">
      <c r="A44" s="11"/>
      <c r="B44" s="3"/>
      <c r="C44" s="9"/>
      <c r="D44" s="3"/>
    </row>
    <row r="45" spans="1:4" s="1" customFormat="1" x14ac:dyDescent="0.25">
      <c r="A45" s="11"/>
      <c r="B45" s="3"/>
      <c r="C45" s="7"/>
      <c r="D45" s="3"/>
    </row>
    <row r="46" spans="1:4" s="1" customFormat="1" x14ac:dyDescent="0.25">
      <c r="A46" s="11"/>
      <c r="B46" s="50"/>
      <c r="C46" s="7"/>
      <c r="D46" s="3"/>
    </row>
    <row r="47" spans="1:4" s="1" customFormat="1" x14ac:dyDescent="0.25">
      <c r="A47" s="11"/>
      <c r="B47" s="11"/>
      <c r="C47" s="7"/>
      <c r="D47" s="3"/>
    </row>
    <row r="48" spans="1:4" s="1" customFormat="1" x14ac:dyDescent="0.25">
      <c r="A48" s="11"/>
      <c r="B48" s="3"/>
      <c r="C48" s="7"/>
      <c r="D48" s="3"/>
    </row>
    <row r="49" spans="1:4" s="1" customFormat="1" x14ac:dyDescent="0.25">
      <c r="A49" s="11"/>
      <c r="B49" s="11"/>
      <c r="C49" s="7"/>
      <c r="D49" s="3"/>
    </row>
    <row r="50" spans="1:4" s="1" customFormat="1" x14ac:dyDescent="0.25">
      <c r="A50" s="11"/>
      <c r="B50" s="11"/>
      <c r="C50" s="7"/>
      <c r="D50" s="3"/>
    </row>
    <row r="51" spans="1:4" s="1" customFormat="1" x14ac:dyDescent="0.25">
      <c r="A51" s="11"/>
      <c r="B51" s="11"/>
      <c r="C51" s="7"/>
      <c r="D51" s="3"/>
    </row>
    <row r="52" spans="1:4" s="1" customFormat="1" x14ac:dyDescent="0.25">
      <c r="A52" s="11"/>
      <c r="B52" s="11"/>
      <c r="C52" s="7"/>
      <c r="D52" s="3"/>
    </row>
    <row r="53" spans="1:4" s="1" customFormat="1" x14ac:dyDescent="0.25">
      <c r="A53" s="11"/>
      <c r="B53" s="11"/>
      <c r="C53" s="11"/>
      <c r="D53" s="3"/>
    </row>
    <row r="54" spans="1:4" x14ac:dyDescent="0.25">
      <c r="A54" s="13"/>
      <c r="B54" s="11"/>
      <c r="C54" s="13"/>
      <c r="D54" s="13"/>
    </row>
    <row r="55" spans="1:4" x14ac:dyDescent="0.25">
      <c r="A55" s="13"/>
      <c r="B55" s="11"/>
      <c r="C55" s="7"/>
      <c r="D55" s="12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52"/>
  <sheetViews>
    <sheetView workbookViewId="0">
      <selection activeCell="D11" sqref="D11"/>
    </sheetView>
  </sheetViews>
  <sheetFormatPr defaultRowHeight="15" x14ac:dyDescent="0.25"/>
  <cols>
    <col min="1" max="1" width="4.28515625" customWidth="1"/>
    <col min="2" max="2" width="46" customWidth="1"/>
  </cols>
  <sheetData>
    <row r="1" spans="1:4" ht="15.75" x14ac:dyDescent="0.25">
      <c r="A1" s="1"/>
      <c r="B1" s="64" t="s">
        <v>54</v>
      </c>
      <c r="C1" s="64"/>
      <c r="D1" s="64"/>
    </row>
    <row r="2" spans="1:4" ht="15.75" x14ac:dyDescent="0.25">
      <c r="A2" s="1"/>
      <c r="B2" s="2" t="s">
        <v>34</v>
      </c>
      <c r="C2" s="33"/>
      <c r="D2" s="33"/>
    </row>
    <row r="3" spans="1:4" ht="15.75" x14ac:dyDescent="0.25">
      <c r="A3" s="1"/>
      <c r="B3" s="64" t="s">
        <v>35</v>
      </c>
      <c r="C3" s="64"/>
      <c r="D3" s="64"/>
    </row>
    <row r="4" spans="1:4" ht="26.25" x14ac:dyDescent="0.25">
      <c r="A4" s="9"/>
      <c r="B4" s="8" t="s">
        <v>0</v>
      </c>
      <c r="C4" s="7" t="s">
        <v>1</v>
      </c>
      <c r="D4" s="8" t="s">
        <v>26</v>
      </c>
    </row>
    <row r="5" spans="1:4" x14ac:dyDescent="0.25">
      <c r="A5" s="7"/>
      <c r="B5" s="3" t="s">
        <v>7</v>
      </c>
      <c r="C5" s="7"/>
      <c r="D5" s="7"/>
    </row>
    <row r="6" spans="1:4" x14ac:dyDescent="0.25">
      <c r="A6" s="7">
        <v>1</v>
      </c>
      <c r="B6" s="11" t="s">
        <v>64</v>
      </c>
      <c r="C6" s="38">
        <v>1247.8</v>
      </c>
      <c r="D6" s="9">
        <f>C6</f>
        <v>1247.8</v>
      </c>
    </row>
    <row r="7" spans="1:4" x14ac:dyDescent="0.25">
      <c r="A7" s="7"/>
      <c r="B7" s="3" t="s">
        <v>11</v>
      </c>
      <c r="C7" s="38"/>
      <c r="D7" s="9"/>
    </row>
    <row r="8" spans="1:4" x14ac:dyDescent="0.25">
      <c r="A8" s="7">
        <v>1</v>
      </c>
      <c r="B8" s="11" t="s">
        <v>74</v>
      </c>
      <c r="C8" s="49">
        <v>1259.5</v>
      </c>
      <c r="D8" s="9">
        <f>C8+D6</f>
        <v>2507.3000000000002</v>
      </c>
    </row>
    <row r="9" spans="1:4" x14ac:dyDescent="0.25">
      <c r="A9" s="11"/>
      <c r="B9" s="3" t="s">
        <v>15</v>
      </c>
      <c r="C9" s="11"/>
      <c r="D9" s="3"/>
    </row>
    <row r="10" spans="1:4" x14ac:dyDescent="0.25">
      <c r="A10" s="7">
        <v>1</v>
      </c>
      <c r="B10" s="11" t="s">
        <v>89</v>
      </c>
      <c r="C10" s="11">
        <v>819</v>
      </c>
      <c r="D10" s="3">
        <f>C10+D8</f>
        <v>3326.3</v>
      </c>
    </row>
    <row r="11" spans="1:4" x14ac:dyDescent="0.25">
      <c r="A11" s="7"/>
      <c r="B11" s="11"/>
      <c r="C11" s="11"/>
      <c r="D11" s="11"/>
    </row>
    <row r="12" spans="1:4" x14ac:dyDescent="0.25">
      <c r="A12" s="11"/>
      <c r="B12" s="11"/>
      <c r="C12" s="11"/>
      <c r="D12" s="3"/>
    </row>
    <row r="13" spans="1:4" x14ac:dyDescent="0.25">
      <c r="A13" s="11"/>
      <c r="B13" s="11"/>
      <c r="C13" s="11"/>
      <c r="D13" s="3"/>
    </row>
    <row r="14" spans="1:4" x14ac:dyDescent="0.25">
      <c r="A14" s="11"/>
      <c r="B14" s="3"/>
      <c r="C14" s="3"/>
      <c r="D14" s="3"/>
    </row>
    <row r="15" spans="1:4" x14ac:dyDescent="0.25">
      <c r="A15" s="11"/>
      <c r="B15" s="3"/>
      <c r="C15" s="3"/>
      <c r="D15" s="3"/>
    </row>
    <row r="16" spans="1:4" x14ac:dyDescent="0.25">
      <c r="A16" s="11"/>
      <c r="B16" s="3"/>
      <c r="C16" s="11"/>
      <c r="D16" s="3"/>
    </row>
    <row r="17" spans="1:4" x14ac:dyDescent="0.25">
      <c r="A17" s="11"/>
      <c r="B17" s="11"/>
      <c r="C17" s="11"/>
      <c r="D17" s="3"/>
    </row>
    <row r="18" spans="1:4" x14ac:dyDescent="0.25">
      <c r="A18" s="11"/>
      <c r="B18" s="11"/>
      <c r="C18" s="11"/>
      <c r="D18" s="3"/>
    </row>
    <row r="19" spans="1:4" x14ac:dyDescent="0.25">
      <c r="A19" s="11"/>
      <c r="B19" s="3"/>
      <c r="C19" s="11"/>
      <c r="D19" s="3"/>
    </row>
    <row r="20" spans="1:4" x14ac:dyDescent="0.25">
      <c r="A20" s="11"/>
      <c r="B20" s="11"/>
      <c r="C20" s="11"/>
      <c r="D20" s="3"/>
    </row>
    <row r="21" spans="1:4" x14ac:dyDescent="0.25">
      <c r="A21" s="11"/>
      <c r="B21" s="3"/>
      <c r="C21" s="11"/>
      <c r="D21" s="3"/>
    </row>
    <row r="22" spans="1:4" x14ac:dyDescent="0.25">
      <c r="A22" s="11"/>
      <c r="B22" s="11"/>
      <c r="C22" s="11"/>
      <c r="D22" s="3"/>
    </row>
    <row r="23" spans="1:4" x14ac:dyDescent="0.25">
      <c r="A23" s="11"/>
      <c r="B23" s="11"/>
      <c r="C23" s="11"/>
      <c r="D23" s="11"/>
    </row>
    <row r="24" spans="1:4" x14ac:dyDescent="0.25">
      <c r="A24" s="11"/>
      <c r="B24" s="11"/>
      <c r="C24" s="11"/>
      <c r="D24" s="3"/>
    </row>
    <row r="25" spans="1:4" x14ac:dyDescent="0.25">
      <c r="A25" s="11"/>
      <c r="B25" s="11"/>
      <c r="C25" s="11"/>
      <c r="D25" s="3"/>
    </row>
    <row r="26" spans="1:4" x14ac:dyDescent="0.25">
      <c r="A26" s="11"/>
      <c r="B26" s="11"/>
      <c r="C26" s="11"/>
      <c r="D26" s="3"/>
    </row>
    <row r="27" spans="1:4" x14ac:dyDescent="0.25">
      <c r="A27" s="11"/>
      <c r="B27" s="3"/>
      <c r="C27" s="11"/>
      <c r="D27" s="3"/>
    </row>
    <row r="28" spans="1:4" x14ac:dyDescent="0.25">
      <c r="A28" s="11"/>
      <c r="B28" s="11"/>
      <c r="C28" s="11"/>
      <c r="D28" s="3"/>
    </row>
    <row r="29" spans="1:4" x14ac:dyDescent="0.25">
      <c r="A29" s="11"/>
      <c r="B29" s="11"/>
      <c r="C29" s="11"/>
      <c r="D29" s="3"/>
    </row>
    <row r="30" spans="1:4" x14ac:dyDescent="0.25">
      <c r="A30" s="13"/>
      <c r="B30" s="11"/>
      <c r="C30" s="13"/>
      <c r="D30" s="12"/>
    </row>
    <row r="31" spans="1:4" x14ac:dyDescent="0.25">
      <c r="A31" s="13"/>
      <c r="B31" s="11"/>
      <c r="C31" s="13"/>
      <c r="D31" s="13"/>
    </row>
    <row r="32" spans="1:4" x14ac:dyDescent="0.25">
      <c r="A32" s="13"/>
      <c r="B32" s="11"/>
      <c r="C32" s="13"/>
      <c r="D32" s="12"/>
    </row>
    <row r="33" spans="1:4" x14ac:dyDescent="0.25">
      <c r="A33" s="13"/>
      <c r="B33" s="3"/>
      <c r="C33" s="13"/>
      <c r="D33" s="13"/>
    </row>
    <row r="34" spans="1:4" x14ac:dyDescent="0.25">
      <c r="A34" s="13"/>
      <c r="B34" s="11"/>
      <c r="C34" s="13"/>
      <c r="D34" s="13"/>
    </row>
    <row r="35" spans="1:4" x14ac:dyDescent="0.25">
      <c r="A35" s="13"/>
      <c r="B35" s="11"/>
      <c r="C35" s="13"/>
      <c r="D35" s="13"/>
    </row>
    <row r="36" spans="1:4" x14ac:dyDescent="0.25">
      <c r="A36" s="13"/>
      <c r="B36" s="11"/>
      <c r="C36" s="13"/>
      <c r="D36" s="13"/>
    </row>
    <row r="37" spans="1:4" x14ac:dyDescent="0.25">
      <c r="A37" s="13"/>
      <c r="B37" s="3"/>
      <c r="C37" s="13"/>
      <c r="D37" s="12"/>
    </row>
    <row r="38" spans="1:4" x14ac:dyDescent="0.25">
      <c r="A38" s="13"/>
      <c r="B38" s="3"/>
      <c r="C38" s="13"/>
      <c r="D38" s="13"/>
    </row>
    <row r="39" spans="1:4" x14ac:dyDescent="0.25">
      <c r="A39" s="13"/>
      <c r="B39" s="11"/>
      <c r="C39" s="13"/>
      <c r="D39" s="13"/>
    </row>
    <row r="40" spans="1:4" x14ac:dyDescent="0.25">
      <c r="A40" s="13"/>
      <c r="B40" s="11"/>
      <c r="C40" s="13"/>
      <c r="D40" s="12"/>
    </row>
    <row r="41" spans="1:4" x14ac:dyDescent="0.25">
      <c r="A41" s="13"/>
      <c r="B41" s="11"/>
      <c r="C41" s="13"/>
      <c r="D41" s="12"/>
    </row>
    <row r="42" spans="1:4" x14ac:dyDescent="0.25">
      <c r="A42" s="13"/>
      <c r="B42" s="3"/>
      <c r="C42" s="13"/>
      <c r="D42" s="12"/>
    </row>
    <row r="43" spans="1:4" x14ac:dyDescent="0.25">
      <c r="A43" s="13"/>
      <c r="B43" s="11"/>
      <c r="C43" s="13"/>
      <c r="D43" s="12"/>
    </row>
    <row r="44" spans="1:4" x14ac:dyDescent="0.25">
      <c r="A44" s="13"/>
      <c r="B44" s="11"/>
      <c r="C44" s="13"/>
      <c r="D44" s="12"/>
    </row>
    <row r="45" spans="1:4" x14ac:dyDescent="0.25">
      <c r="A45" s="13"/>
      <c r="B45" s="11"/>
      <c r="C45" s="13"/>
      <c r="D45" s="12"/>
    </row>
    <row r="46" spans="1:4" x14ac:dyDescent="0.25">
      <c r="A46" s="13"/>
      <c r="B46" s="11"/>
      <c r="C46" s="13"/>
      <c r="D46" s="12"/>
    </row>
    <row r="47" spans="1:4" x14ac:dyDescent="0.25">
      <c r="A47" s="13"/>
      <c r="B47" s="11"/>
      <c r="C47" s="13"/>
      <c r="D47" s="13"/>
    </row>
    <row r="48" spans="1:4" x14ac:dyDescent="0.25">
      <c r="A48" s="13"/>
      <c r="B48" s="11"/>
      <c r="C48" s="13"/>
      <c r="D48" s="13"/>
    </row>
    <row r="49" spans="1:4" x14ac:dyDescent="0.25">
      <c r="A49" s="13"/>
      <c r="B49" s="3"/>
      <c r="C49" s="12"/>
      <c r="D49" s="12"/>
    </row>
    <row r="50" spans="1:4" x14ac:dyDescent="0.25">
      <c r="A50" s="13"/>
      <c r="B50" s="3"/>
      <c r="C50" s="13"/>
      <c r="D50" s="13"/>
    </row>
    <row r="51" spans="1:4" x14ac:dyDescent="0.25">
      <c r="A51" s="13"/>
      <c r="B51" s="11"/>
      <c r="C51" s="13"/>
      <c r="D51" s="13"/>
    </row>
    <row r="52" spans="1:4" x14ac:dyDescent="0.25">
      <c r="A52" s="13"/>
      <c r="B52" s="3"/>
      <c r="C52" s="12"/>
      <c r="D52" s="12"/>
    </row>
  </sheetData>
  <mergeCells count="2">
    <mergeCell ref="B1:D1"/>
    <mergeCell ref="B3:D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34"/>
  <sheetViews>
    <sheetView workbookViewId="0">
      <selection activeCell="D13" sqref="D13"/>
    </sheetView>
  </sheetViews>
  <sheetFormatPr defaultRowHeight="15" x14ac:dyDescent="0.25"/>
  <cols>
    <col min="1" max="1" width="4" customWidth="1"/>
    <col min="2" max="2" width="48.28515625" customWidth="1"/>
    <col min="4" max="4" width="13.140625" customWidth="1"/>
  </cols>
  <sheetData>
    <row r="1" spans="1:8" ht="15.95" customHeight="1" x14ac:dyDescent="0.35">
      <c r="A1" s="1"/>
      <c r="B1" s="64" t="s">
        <v>54</v>
      </c>
      <c r="C1" s="64"/>
      <c r="D1" s="64"/>
      <c r="E1" s="6"/>
      <c r="F1" s="6"/>
      <c r="G1" s="6"/>
      <c r="H1" s="6"/>
    </row>
    <row r="2" spans="1:8" ht="15.95" customHeight="1" x14ac:dyDescent="0.25">
      <c r="A2" s="1"/>
      <c r="B2" s="65" t="s">
        <v>34</v>
      </c>
      <c r="C2" s="65"/>
      <c r="D2" s="65"/>
      <c r="E2" s="1"/>
      <c r="F2" s="1"/>
      <c r="G2" s="1"/>
      <c r="H2" s="1"/>
    </row>
    <row r="3" spans="1:8" ht="15.95" customHeight="1" x14ac:dyDescent="0.25">
      <c r="A3" s="1"/>
      <c r="B3" s="64" t="s">
        <v>36</v>
      </c>
      <c r="C3" s="64"/>
      <c r="D3" s="64"/>
      <c r="E3" s="1"/>
      <c r="F3" s="1"/>
      <c r="G3" s="1"/>
      <c r="H3" s="1"/>
    </row>
    <row r="4" spans="1:8" x14ac:dyDescent="0.25">
      <c r="A4" s="7"/>
      <c r="B4" s="8" t="s">
        <v>0</v>
      </c>
      <c r="C4" s="7" t="s">
        <v>1</v>
      </c>
      <c r="D4" s="7" t="s">
        <v>26</v>
      </c>
      <c r="E4" s="1"/>
      <c r="F4" s="1"/>
      <c r="G4" s="1"/>
      <c r="H4" s="1"/>
    </row>
    <row r="5" spans="1:8" x14ac:dyDescent="0.25">
      <c r="A5" s="11"/>
      <c r="B5" s="3" t="s">
        <v>2</v>
      </c>
      <c r="C5" s="11"/>
      <c r="D5" s="9"/>
      <c r="E5" s="1"/>
      <c r="F5" s="1"/>
      <c r="G5" s="1"/>
      <c r="H5" s="1"/>
    </row>
    <row r="6" spans="1:8" x14ac:dyDescent="0.25">
      <c r="A6" s="11">
        <v>1</v>
      </c>
      <c r="B6" s="11" t="s">
        <v>55</v>
      </c>
      <c r="C6" s="11">
        <v>9600</v>
      </c>
      <c r="D6" s="3">
        <f>C6</f>
        <v>9600</v>
      </c>
    </row>
    <row r="7" spans="1:8" x14ac:dyDescent="0.25">
      <c r="A7" s="35"/>
      <c r="B7" s="36" t="s">
        <v>12</v>
      </c>
      <c r="C7" s="13"/>
      <c r="D7" s="12"/>
    </row>
    <row r="8" spans="1:8" x14ac:dyDescent="0.25">
      <c r="A8" s="54">
        <v>1</v>
      </c>
      <c r="B8" s="54" t="s">
        <v>81</v>
      </c>
      <c r="C8" s="54">
        <v>9036.6</v>
      </c>
      <c r="D8" s="53">
        <f>C8+D6</f>
        <v>18636.599999999999</v>
      </c>
    </row>
    <row r="9" spans="1:8" x14ac:dyDescent="0.25">
      <c r="A9" s="13"/>
      <c r="B9" s="3" t="s">
        <v>13</v>
      </c>
      <c r="C9" s="13"/>
      <c r="D9" s="12"/>
    </row>
    <row r="10" spans="1:8" x14ac:dyDescent="0.25">
      <c r="A10" s="13">
        <v>1</v>
      </c>
      <c r="B10" s="11" t="s">
        <v>87</v>
      </c>
      <c r="C10" s="11">
        <v>61250</v>
      </c>
      <c r="D10" s="48">
        <f>C10+D8</f>
        <v>79886.600000000006</v>
      </c>
      <c r="E10" s="1"/>
    </row>
    <row r="11" spans="1:8" x14ac:dyDescent="0.25">
      <c r="A11" s="13"/>
      <c r="B11" s="12" t="s">
        <v>15</v>
      </c>
      <c r="C11" s="13"/>
      <c r="D11" s="12"/>
    </row>
    <row r="12" spans="1:8" ht="30" x14ac:dyDescent="0.25">
      <c r="A12" s="13">
        <v>1</v>
      </c>
      <c r="B12" s="11" t="s">
        <v>90</v>
      </c>
      <c r="C12" s="13">
        <v>30810</v>
      </c>
      <c r="D12" s="12">
        <f>C12+D10</f>
        <v>110696.6</v>
      </c>
    </row>
    <row r="13" spans="1:8" x14ac:dyDescent="0.25">
      <c r="A13" s="13"/>
      <c r="B13" s="13"/>
      <c r="C13" s="13"/>
      <c r="D13" s="12"/>
    </row>
    <row r="14" spans="1:8" x14ac:dyDescent="0.25">
      <c r="A14" s="13"/>
      <c r="B14" s="12"/>
      <c r="C14" s="12"/>
      <c r="D14" s="12"/>
    </row>
    <row r="15" spans="1:8" x14ac:dyDescent="0.25">
      <c r="A15" s="13"/>
      <c r="B15" s="12"/>
      <c r="C15" s="13"/>
      <c r="D15" s="12"/>
    </row>
    <row r="16" spans="1:8" x14ac:dyDescent="0.25">
      <c r="A16" s="13"/>
      <c r="B16" s="13"/>
      <c r="C16" s="13"/>
      <c r="D16" s="12"/>
    </row>
    <row r="17" spans="1:4" x14ac:dyDescent="0.25">
      <c r="A17" s="13"/>
      <c r="B17" s="62"/>
      <c r="C17" s="13"/>
      <c r="D17" s="12"/>
    </row>
    <row r="18" spans="1:4" x14ac:dyDescent="0.25">
      <c r="A18" s="13"/>
      <c r="B18" s="11"/>
      <c r="C18" s="13"/>
      <c r="D18" s="12"/>
    </row>
    <row r="19" spans="1:4" x14ac:dyDescent="0.25">
      <c r="A19" s="13"/>
      <c r="B19" s="12"/>
      <c r="C19" s="13"/>
      <c r="D19" s="13"/>
    </row>
    <row r="20" spans="1:4" x14ac:dyDescent="0.25">
      <c r="A20" s="13"/>
      <c r="B20" s="13"/>
      <c r="C20" s="13"/>
      <c r="D20" s="12"/>
    </row>
    <row r="21" spans="1:4" x14ac:dyDescent="0.25">
      <c r="A21" s="13"/>
      <c r="B21" s="11"/>
      <c r="C21" s="13"/>
      <c r="D21" s="12"/>
    </row>
    <row r="22" spans="1:4" x14ac:dyDescent="0.25">
      <c r="A22" s="13"/>
      <c r="B22" s="11"/>
      <c r="C22" s="13"/>
      <c r="D22" s="13"/>
    </row>
    <row r="23" spans="1:4" x14ac:dyDescent="0.25">
      <c r="A23" s="13"/>
      <c r="B23" s="12"/>
      <c r="C23" s="12"/>
      <c r="D23" s="12"/>
    </row>
    <row r="24" spans="1:4" x14ac:dyDescent="0.25">
      <c r="A24" s="13"/>
      <c r="B24" s="12"/>
      <c r="C24" s="13"/>
      <c r="D24" s="13"/>
    </row>
    <row r="25" spans="1:4" x14ac:dyDescent="0.25">
      <c r="A25" s="13"/>
      <c r="B25" s="11"/>
      <c r="C25" s="13"/>
      <c r="D25" s="12"/>
    </row>
    <row r="26" spans="1:4" x14ac:dyDescent="0.25">
      <c r="A26" s="13"/>
      <c r="B26" s="11"/>
      <c r="C26" s="13"/>
      <c r="D26" s="13"/>
    </row>
    <row r="27" spans="1:4" x14ac:dyDescent="0.25">
      <c r="A27" s="13"/>
      <c r="B27" s="12"/>
      <c r="C27" s="12"/>
      <c r="D27" s="13"/>
    </row>
    <row r="28" spans="1:4" x14ac:dyDescent="0.25">
      <c r="A28" s="13"/>
      <c r="B28" s="13"/>
      <c r="C28" s="13"/>
      <c r="D28" s="12"/>
    </row>
    <row r="29" spans="1:4" x14ac:dyDescent="0.25">
      <c r="A29" s="13"/>
      <c r="B29" s="12"/>
      <c r="C29" s="12"/>
      <c r="D29" s="12"/>
    </row>
    <row r="30" spans="1:4" x14ac:dyDescent="0.25">
      <c r="A30" s="13"/>
      <c r="B30" s="12"/>
      <c r="C30" s="13"/>
      <c r="D30" s="13"/>
    </row>
    <row r="31" spans="1:4" x14ac:dyDescent="0.25">
      <c r="A31" s="13"/>
      <c r="B31" s="13"/>
      <c r="C31" s="13"/>
      <c r="D31" s="12"/>
    </row>
    <row r="32" spans="1:4" x14ac:dyDescent="0.25">
      <c r="A32" s="13"/>
      <c r="B32" s="12"/>
      <c r="C32" s="12"/>
      <c r="D32" s="13"/>
    </row>
    <row r="34" spans="4:4" x14ac:dyDescent="0.25">
      <c r="D34" s="5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6"/>
  <sheetViews>
    <sheetView workbookViewId="0">
      <selection activeCell="D7" sqref="D7"/>
    </sheetView>
  </sheetViews>
  <sheetFormatPr defaultRowHeight="15" x14ac:dyDescent="0.25"/>
  <cols>
    <col min="1" max="1" width="5.140625" customWidth="1"/>
    <col min="2" max="2" width="45.28515625" customWidth="1"/>
  </cols>
  <sheetData>
    <row r="1" spans="1:4" ht="15.75" x14ac:dyDescent="0.25">
      <c r="A1" s="1"/>
      <c r="B1" s="64" t="s">
        <v>56</v>
      </c>
      <c r="C1" s="64"/>
      <c r="D1" s="64"/>
    </row>
    <row r="2" spans="1:4" ht="15.75" x14ac:dyDescent="0.25">
      <c r="A2" s="1"/>
      <c r="B2" s="65" t="s">
        <v>34</v>
      </c>
      <c r="C2" s="65"/>
      <c r="D2" s="65"/>
    </row>
    <row r="3" spans="1:4" ht="15.75" x14ac:dyDescent="0.25">
      <c r="A3" s="1"/>
      <c r="B3" s="64" t="s">
        <v>38</v>
      </c>
      <c r="C3" s="64"/>
      <c r="D3" s="64"/>
    </row>
    <row r="4" spans="1:4" ht="26.25" x14ac:dyDescent="0.25">
      <c r="A4" s="7"/>
      <c r="B4" s="8" t="s">
        <v>0</v>
      </c>
      <c r="C4" s="7" t="s">
        <v>1</v>
      </c>
      <c r="D4" s="7" t="s">
        <v>26</v>
      </c>
    </row>
    <row r="5" spans="1:4" x14ac:dyDescent="0.25">
      <c r="A5" s="9"/>
      <c r="B5" s="3" t="s">
        <v>11</v>
      </c>
      <c r="C5" s="9"/>
      <c r="D5" s="9"/>
    </row>
    <row r="6" spans="1:4" x14ac:dyDescent="0.25">
      <c r="A6" s="9">
        <v>1</v>
      </c>
      <c r="B6" s="11" t="s">
        <v>75</v>
      </c>
      <c r="C6" s="38">
        <v>8653</v>
      </c>
      <c r="D6" s="9">
        <f>C6</f>
        <v>8653</v>
      </c>
    </row>
    <row r="7" spans="1:4" x14ac:dyDescent="0.25">
      <c r="A7" s="9"/>
      <c r="B7" s="11"/>
      <c r="C7" s="38"/>
      <c r="D7" s="9"/>
    </row>
    <row r="8" spans="1:4" x14ac:dyDescent="0.25">
      <c r="A8" s="9"/>
      <c r="B8" s="11"/>
      <c r="C8" s="38"/>
      <c r="D8" s="9"/>
    </row>
    <row r="9" spans="1:4" x14ac:dyDescent="0.25">
      <c r="A9" s="3"/>
      <c r="B9" s="3"/>
      <c r="C9" s="19"/>
      <c r="D9" s="3"/>
    </row>
    <row r="10" spans="1:4" x14ac:dyDescent="0.25">
      <c r="A10" s="3"/>
      <c r="B10" s="3"/>
      <c r="C10" s="19"/>
      <c r="D10" s="3"/>
    </row>
    <row r="11" spans="1:4" x14ac:dyDescent="0.25">
      <c r="A11" s="3"/>
      <c r="B11" s="11"/>
      <c r="C11" s="19"/>
      <c r="D11" s="3"/>
    </row>
    <row r="12" spans="1:4" x14ac:dyDescent="0.25">
      <c r="A12" s="12"/>
      <c r="B12" s="12"/>
      <c r="C12" s="20"/>
      <c r="D12" s="12"/>
    </row>
    <row r="13" spans="1:4" x14ac:dyDescent="0.25">
      <c r="A13" s="13"/>
      <c r="B13" s="11"/>
      <c r="C13" s="16"/>
      <c r="D13" s="17"/>
    </row>
    <row r="14" spans="1:4" x14ac:dyDescent="0.25">
      <c r="A14" s="35"/>
      <c r="B14" s="36"/>
      <c r="C14" s="12"/>
      <c r="D14" s="12"/>
    </row>
    <row r="15" spans="1:4" x14ac:dyDescent="0.25">
      <c r="A15" s="14"/>
      <c r="B15" s="21"/>
      <c r="C15" s="15"/>
      <c r="D15" s="18"/>
    </row>
    <row r="16" spans="1:4" x14ac:dyDescent="0.25">
      <c r="A16" s="13"/>
      <c r="B16" s="11"/>
      <c r="C16" s="13"/>
      <c r="D16" s="13"/>
    </row>
    <row r="17" spans="1:4" x14ac:dyDescent="0.25">
      <c r="A17" s="13"/>
      <c r="B17" s="13"/>
      <c r="C17" s="13"/>
      <c r="D17" s="13"/>
    </row>
    <row r="18" spans="1:4" x14ac:dyDescent="0.25">
      <c r="A18" s="13"/>
      <c r="B18" s="13"/>
      <c r="C18" s="13"/>
      <c r="D18" s="13"/>
    </row>
    <row r="19" spans="1:4" x14ac:dyDescent="0.25">
      <c r="A19" s="13"/>
      <c r="B19" s="12"/>
      <c r="C19" s="12"/>
      <c r="D19" s="12"/>
    </row>
    <row r="20" spans="1:4" x14ac:dyDescent="0.25">
      <c r="A20" s="13"/>
      <c r="B20" s="12"/>
      <c r="C20" s="13"/>
      <c r="D20" s="13"/>
    </row>
    <row r="21" spans="1:4" x14ac:dyDescent="0.25">
      <c r="A21" s="13"/>
      <c r="B21" s="37"/>
      <c r="C21" s="13"/>
      <c r="D21" s="13"/>
    </row>
    <row r="22" spans="1:4" x14ac:dyDescent="0.25">
      <c r="A22" s="13"/>
      <c r="B22" s="13"/>
      <c r="C22" s="13"/>
      <c r="D22" s="13"/>
    </row>
    <row r="23" spans="1:4" x14ac:dyDescent="0.25">
      <c r="A23" s="13"/>
      <c r="B23" s="12"/>
      <c r="C23" s="12"/>
      <c r="D23" s="12"/>
    </row>
    <row r="24" spans="1:4" x14ac:dyDescent="0.25">
      <c r="A24" s="13"/>
      <c r="B24" s="12"/>
      <c r="C24" s="13"/>
      <c r="D24" s="13"/>
    </row>
    <row r="25" spans="1:4" x14ac:dyDescent="0.25">
      <c r="A25" s="13"/>
      <c r="B25" s="11"/>
      <c r="C25" s="13"/>
      <c r="D25" s="13"/>
    </row>
    <row r="26" spans="1:4" x14ac:dyDescent="0.25">
      <c r="A26" s="13"/>
      <c r="B26" s="11"/>
      <c r="C26" s="13"/>
      <c r="D26" s="13"/>
    </row>
    <row r="27" spans="1:4" x14ac:dyDescent="0.25">
      <c r="A27" s="13"/>
      <c r="B27" s="12"/>
      <c r="C27" s="12"/>
      <c r="D27" s="12"/>
    </row>
    <row r="28" spans="1:4" x14ac:dyDescent="0.25">
      <c r="A28" s="13"/>
      <c r="B28" s="12"/>
      <c r="C28" s="13"/>
      <c r="D28" s="13"/>
    </row>
    <row r="29" spans="1:4" x14ac:dyDescent="0.25">
      <c r="A29" s="13"/>
      <c r="B29" s="11"/>
      <c r="C29" s="13"/>
      <c r="D29" s="13"/>
    </row>
    <row r="30" spans="1:4" x14ac:dyDescent="0.25">
      <c r="A30" s="13"/>
      <c r="B30" s="11"/>
      <c r="C30" s="13"/>
      <c r="D30" s="12"/>
    </row>
    <row r="31" spans="1:4" x14ac:dyDescent="0.25">
      <c r="A31" s="13"/>
      <c r="B31" s="12"/>
      <c r="C31" s="12"/>
      <c r="D31" s="12"/>
    </row>
    <row r="32" spans="1:4" x14ac:dyDescent="0.25">
      <c r="A32" s="13"/>
      <c r="B32" s="13"/>
      <c r="C32" s="13"/>
      <c r="D32" s="13"/>
    </row>
    <row r="33" spans="1:4" x14ac:dyDescent="0.25">
      <c r="A33" s="13"/>
      <c r="B33" s="12"/>
      <c r="C33" s="12"/>
      <c r="D33" s="12"/>
    </row>
    <row r="34" spans="1:4" x14ac:dyDescent="0.25">
      <c r="A34" s="13"/>
      <c r="B34" s="12"/>
      <c r="C34" s="13"/>
      <c r="D34" s="13"/>
    </row>
    <row r="35" spans="1:4" x14ac:dyDescent="0.25">
      <c r="A35" s="13"/>
      <c r="B35" s="13"/>
      <c r="C35" s="13"/>
      <c r="D35" s="13"/>
    </row>
    <row r="36" spans="1:4" x14ac:dyDescent="0.25">
      <c r="A36" s="13"/>
      <c r="B36" s="12"/>
      <c r="C36" s="12"/>
      <c r="D36" s="12"/>
    </row>
  </sheetData>
  <mergeCells count="3">
    <mergeCell ref="B1:D1"/>
    <mergeCell ref="B2:D2"/>
    <mergeCell ref="B3:D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34"/>
  <sheetViews>
    <sheetView workbookViewId="0">
      <selection activeCell="D9" sqref="D9"/>
    </sheetView>
  </sheetViews>
  <sheetFormatPr defaultRowHeight="15" x14ac:dyDescent="0.25"/>
  <cols>
    <col min="1" max="1" width="3.7109375" customWidth="1"/>
    <col min="2" max="2" width="49.42578125" customWidth="1"/>
    <col min="3" max="3" width="9.5703125" bestFit="1" customWidth="1"/>
    <col min="4" max="4" width="12.7109375" customWidth="1"/>
  </cols>
  <sheetData>
    <row r="1" spans="1:8" ht="21" x14ac:dyDescent="0.35">
      <c r="A1" s="1"/>
      <c r="B1" s="64" t="s">
        <v>57</v>
      </c>
      <c r="C1" s="64"/>
      <c r="D1" s="64"/>
      <c r="E1" s="6"/>
      <c r="F1" s="6"/>
      <c r="G1" s="6"/>
      <c r="H1" s="6"/>
    </row>
    <row r="2" spans="1:8" ht="15.75" x14ac:dyDescent="0.25">
      <c r="A2" s="1"/>
      <c r="B2" s="65" t="s">
        <v>34</v>
      </c>
      <c r="C2" s="65"/>
      <c r="D2" s="65"/>
      <c r="E2" s="1"/>
      <c r="F2" s="1"/>
      <c r="G2" s="1"/>
      <c r="H2" s="1"/>
    </row>
    <row r="3" spans="1:8" ht="15.75" x14ac:dyDescent="0.25">
      <c r="A3" s="1"/>
      <c r="B3" s="64" t="s">
        <v>37</v>
      </c>
      <c r="C3" s="64"/>
      <c r="D3" s="64"/>
      <c r="E3" s="1"/>
      <c r="F3" s="1"/>
      <c r="G3" s="1"/>
      <c r="H3" s="1"/>
    </row>
    <row r="4" spans="1:8" x14ac:dyDescent="0.25">
      <c r="A4" s="7"/>
      <c r="B4" s="8" t="s">
        <v>0</v>
      </c>
      <c r="C4" s="7" t="s">
        <v>1</v>
      </c>
      <c r="D4" s="8" t="s">
        <v>26</v>
      </c>
      <c r="E4" s="1"/>
      <c r="F4" s="1"/>
      <c r="G4" s="1"/>
      <c r="H4" s="1"/>
    </row>
    <row r="5" spans="1:8" ht="15.75" x14ac:dyDescent="0.25">
      <c r="A5" s="7"/>
      <c r="B5" s="40" t="s">
        <v>10</v>
      </c>
      <c r="C5" s="9"/>
      <c r="D5" s="7"/>
      <c r="E5" s="1"/>
      <c r="F5" s="1"/>
      <c r="G5" s="1"/>
      <c r="H5" s="1"/>
    </row>
    <row r="6" spans="1:8" s="1" customFormat="1" x14ac:dyDescent="0.25">
      <c r="A6" s="11">
        <v>1</v>
      </c>
      <c r="B6" s="11" t="s">
        <v>71</v>
      </c>
      <c r="C6" s="11">
        <v>15859.75</v>
      </c>
      <c r="D6" s="3">
        <f>C6</f>
        <v>15859.75</v>
      </c>
    </row>
    <row r="7" spans="1:8" s="1" customFormat="1" x14ac:dyDescent="0.25">
      <c r="A7" s="11"/>
      <c r="B7" s="3" t="s">
        <v>12</v>
      </c>
      <c r="C7" s="11"/>
      <c r="D7" s="46"/>
    </row>
    <row r="8" spans="1:8" s="5" customFormat="1" ht="30" x14ac:dyDescent="0.25">
      <c r="A8" s="13">
        <v>1</v>
      </c>
      <c r="B8" s="60" t="s">
        <v>82</v>
      </c>
      <c r="C8" s="12">
        <v>20015.560000000001</v>
      </c>
      <c r="D8" s="43">
        <f>C8+D6</f>
        <v>35875.31</v>
      </c>
    </row>
    <row r="9" spans="1:8" x14ac:dyDescent="0.25">
      <c r="A9" s="13"/>
      <c r="B9" s="3"/>
      <c r="C9" s="12"/>
      <c r="D9" s="43"/>
    </row>
    <row r="10" spans="1:8" x14ac:dyDescent="0.25">
      <c r="A10" s="13"/>
      <c r="B10" s="11"/>
      <c r="C10" s="13"/>
      <c r="D10" s="43"/>
    </row>
    <row r="11" spans="1:8" s="5" customFormat="1" x14ac:dyDescent="0.25">
      <c r="A11" s="13"/>
      <c r="B11" s="3"/>
      <c r="C11" s="13"/>
      <c r="D11" s="43"/>
    </row>
    <row r="12" spans="1:8" x14ac:dyDescent="0.25">
      <c r="A12" s="13"/>
      <c r="B12" s="11"/>
      <c r="C12" s="13"/>
      <c r="D12" s="43"/>
    </row>
    <row r="13" spans="1:8" x14ac:dyDescent="0.25">
      <c r="A13" s="12"/>
      <c r="B13" s="3"/>
      <c r="C13" s="12"/>
      <c r="D13" s="43"/>
    </row>
    <row r="14" spans="1:8" x14ac:dyDescent="0.25">
      <c r="A14" s="12"/>
      <c r="B14" s="3"/>
      <c r="C14" s="12"/>
      <c r="D14" s="12"/>
    </row>
    <row r="15" spans="1:8" x14ac:dyDescent="0.25">
      <c r="A15" s="13"/>
      <c r="B15" s="11"/>
      <c r="C15" s="13"/>
      <c r="D15" s="13"/>
    </row>
    <row r="16" spans="1:8" x14ac:dyDescent="0.25">
      <c r="A16" s="13"/>
      <c r="B16" s="3"/>
      <c r="C16" s="12"/>
      <c r="D16" s="12"/>
    </row>
    <row r="17" spans="1:4" x14ac:dyDescent="0.25">
      <c r="A17" s="13"/>
      <c r="B17" s="3"/>
      <c r="C17" s="13"/>
      <c r="D17" s="13"/>
    </row>
    <row r="18" spans="1:4" x14ac:dyDescent="0.25">
      <c r="A18" s="13"/>
      <c r="B18" s="11"/>
      <c r="C18" s="13"/>
      <c r="D18" s="13"/>
    </row>
    <row r="19" spans="1:4" x14ac:dyDescent="0.25">
      <c r="A19" s="13"/>
      <c r="B19" s="3"/>
      <c r="C19" s="12"/>
      <c r="D19" s="12"/>
    </row>
    <row r="20" spans="1:4" x14ac:dyDescent="0.25">
      <c r="A20" s="13"/>
      <c r="B20" s="3"/>
      <c r="C20" s="12"/>
      <c r="D20" s="12"/>
    </row>
    <row r="21" spans="1:4" x14ac:dyDescent="0.25">
      <c r="A21" s="13"/>
      <c r="B21" s="11"/>
      <c r="C21" s="13"/>
      <c r="D21" s="13"/>
    </row>
    <row r="22" spans="1:4" x14ac:dyDescent="0.25">
      <c r="A22" s="13"/>
      <c r="B22" s="11"/>
      <c r="C22" s="13"/>
      <c r="D22" s="13"/>
    </row>
    <row r="23" spans="1:4" x14ac:dyDescent="0.25">
      <c r="A23" s="13"/>
      <c r="B23" s="3"/>
      <c r="C23" s="12"/>
      <c r="D23" s="12"/>
    </row>
    <row r="24" spans="1:4" x14ac:dyDescent="0.25">
      <c r="A24" s="13"/>
      <c r="B24" s="3"/>
      <c r="C24" s="13"/>
      <c r="D24" s="13"/>
    </row>
    <row r="25" spans="1:4" x14ac:dyDescent="0.25">
      <c r="A25" s="13"/>
      <c r="B25" s="11"/>
      <c r="C25" s="13"/>
      <c r="D25" s="13"/>
    </row>
    <row r="26" spans="1:4" x14ac:dyDescent="0.25">
      <c r="A26" s="13"/>
      <c r="B26" s="3"/>
      <c r="C26" s="12"/>
      <c r="D26" s="12"/>
    </row>
    <row r="27" spans="1:4" x14ac:dyDescent="0.25">
      <c r="A27" s="13"/>
      <c r="B27" s="3"/>
      <c r="C27" s="13"/>
      <c r="D27" s="13"/>
    </row>
    <row r="28" spans="1:4" x14ac:dyDescent="0.25">
      <c r="A28" s="13"/>
      <c r="B28" s="11"/>
      <c r="C28" s="13"/>
      <c r="D28" s="13"/>
    </row>
    <row r="29" spans="1:4" x14ac:dyDescent="0.25">
      <c r="A29" s="13"/>
      <c r="B29" s="3"/>
      <c r="C29" s="12"/>
      <c r="D29" s="12"/>
    </row>
    <row r="30" spans="1:4" x14ac:dyDescent="0.25">
      <c r="A30" s="13"/>
      <c r="B30" s="3"/>
      <c r="C30" s="13"/>
      <c r="D30" s="13"/>
    </row>
    <row r="31" spans="1:4" x14ac:dyDescent="0.25">
      <c r="A31" s="13"/>
      <c r="B31" s="11"/>
      <c r="C31" s="13"/>
      <c r="D31" s="12"/>
    </row>
    <row r="32" spans="1:4" x14ac:dyDescent="0.25">
      <c r="A32" s="13"/>
      <c r="B32" s="3"/>
      <c r="C32" s="12"/>
      <c r="D32" s="12"/>
    </row>
    <row r="33" spans="1:4" x14ac:dyDescent="0.25">
      <c r="A33" s="13"/>
      <c r="B33" s="11"/>
      <c r="C33" s="13"/>
      <c r="D33" s="13"/>
    </row>
    <row r="34" spans="1:4" x14ac:dyDescent="0.25">
      <c r="A34" s="13"/>
      <c r="B34" s="3"/>
      <c r="C34" s="12"/>
      <c r="D34" s="12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27"/>
  <sheetViews>
    <sheetView tabSelected="1" view="pageBreakPreview" zoomScale="60" workbookViewId="0">
      <selection activeCell="B13" sqref="B13"/>
    </sheetView>
  </sheetViews>
  <sheetFormatPr defaultRowHeight="15" x14ac:dyDescent="0.25"/>
  <cols>
    <col min="1" max="1" width="28.5703125" style="1" customWidth="1"/>
    <col min="2" max="2" width="17" customWidth="1"/>
    <col min="3" max="3" width="17.140625" customWidth="1"/>
    <col min="4" max="4" width="18.7109375" customWidth="1"/>
    <col min="5" max="5" width="16.140625" customWidth="1"/>
    <col min="6" max="6" width="15.7109375" customWidth="1"/>
    <col min="7" max="7" width="16.140625" customWidth="1"/>
    <col min="8" max="8" width="15.28515625" customWidth="1"/>
    <col min="9" max="9" width="17.42578125" customWidth="1"/>
    <col min="10" max="10" width="15.140625" customWidth="1"/>
    <col min="11" max="11" width="14.85546875" customWidth="1"/>
    <col min="12" max="13" width="15.28515625" customWidth="1"/>
    <col min="14" max="14" width="19.28515625" customWidth="1"/>
  </cols>
  <sheetData>
    <row r="1" spans="1:14" ht="24.95" customHeight="1" x14ac:dyDescent="0.25">
      <c r="A1" s="66" t="s">
        <v>53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</row>
    <row r="2" spans="1:14" ht="15.75" x14ac:dyDescent="0.25">
      <c r="A2" s="2" t="s">
        <v>34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</row>
    <row r="3" spans="1:14" s="10" customFormat="1" ht="20.25" customHeight="1" x14ac:dyDescent="0.25">
      <c r="A3" s="8"/>
      <c r="B3" s="29" t="s">
        <v>2</v>
      </c>
      <c r="C3" s="29" t="s">
        <v>5</v>
      </c>
      <c r="D3" s="29" t="s">
        <v>3</v>
      </c>
      <c r="E3" s="29" t="s">
        <v>7</v>
      </c>
      <c r="F3" s="29" t="s">
        <v>8</v>
      </c>
      <c r="G3" s="29" t="s">
        <v>9</v>
      </c>
      <c r="H3" s="29" t="s">
        <v>10</v>
      </c>
      <c r="I3" s="29" t="s">
        <v>11</v>
      </c>
      <c r="J3" s="29" t="s">
        <v>12</v>
      </c>
      <c r="K3" s="29" t="s">
        <v>13</v>
      </c>
      <c r="L3" s="29" t="s">
        <v>14</v>
      </c>
      <c r="M3" s="29" t="s">
        <v>15</v>
      </c>
      <c r="N3" s="25" t="s">
        <v>16</v>
      </c>
    </row>
    <row r="4" spans="1:14" ht="39.75" customHeight="1" x14ac:dyDescent="0.35">
      <c r="A4" s="30" t="s">
        <v>28</v>
      </c>
      <c r="B4" s="26">
        <f>B5+B6+B7</f>
        <v>31776.260000000002</v>
      </c>
      <c r="C4" s="26">
        <f t="shared" ref="C4:N4" si="0">C5+C6+C7</f>
        <v>25700.260000000002</v>
      </c>
      <c r="D4" s="26">
        <f t="shared" si="0"/>
        <v>25700.260000000002</v>
      </c>
      <c r="E4" s="26">
        <f t="shared" si="0"/>
        <v>25700.260000000002</v>
      </c>
      <c r="F4" s="26">
        <f t="shared" si="0"/>
        <v>25700.260000000002</v>
      </c>
      <c r="G4" s="26">
        <f t="shared" si="0"/>
        <v>25700.260000000002</v>
      </c>
      <c r="H4" s="26">
        <f t="shared" si="0"/>
        <v>25700.260000000002</v>
      </c>
      <c r="I4" s="26">
        <f t="shared" si="0"/>
        <v>25700.260000000002</v>
      </c>
      <c r="J4" s="26">
        <f t="shared" si="0"/>
        <v>25700.260000000002</v>
      </c>
      <c r="K4" s="26">
        <f t="shared" si="0"/>
        <v>25700.260000000002</v>
      </c>
      <c r="L4" s="26">
        <f t="shared" si="0"/>
        <v>25700.260000000002</v>
      </c>
      <c r="M4" s="26">
        <f t="shared" si="0"/>
        <v>25700.260000000002</v>
      </c>
      <c r="N4" s="26">
        <f t="shared" si="0"/>
        <v>314479.12</v>
      </c>
    </row>
    <row r="5" spans="1:14" ht="39" customHeight="1" x14ac:dyDescent="0.35">
      <c r="A5" s="30" t="s">
        <v>17</v>
      </c>
      <c r="B5" s="27">
        <v>17836.75</v>
      </c>
      <c r="C5" s="27">
        <v>17836.75</v>
      </c>
      <c r="D5" s="27">
        <v>17836.75</v>
      </c>
      <c r="E5" s="27">
        <v>17836.75</v>
      </c>
      <c r="F5" s="27">
        <v>17836.75</v>
      </c>
      <c r="G5" s="27">
        <v>17836.75</v>
      </c>
      <c r="H5" s="27">
        <v>17836.75</v>
      </c>
      <c r="I5" s="27">
        <v>17836.75</v>
      </c>
      <c r="J5" s="27">
        <v>17836.75</v>
      </c>
      <c r="K5" s="27">
        <v>17836.75</v>
      </c>
      <c r="L5" s="27">
        <v>17836.75</v>
      </c>
      <c r="M5" s="27">
        <v>17836.75</v>
      </c>
      <c r="N5" s="27">
        <f t="shared" ref="N5:N23" si="1">SUM(B5:M5)</f>
        <v>214041</v>
      </c>
    </row>
    <row r="6" spans="1:14" ht="44.25" customHeight="1" x14ac:dyDescent="0.35">
      <c r="A6" s="30" t="s">
        <v>40</v>
      </c>
      <c r="B6" s="27">
        <v>7863.51</v>
      </c>
      <c r="C6" s="27">
        <v>7863.51</v>
      </c>
      <c r="D6" s="27">
        <v>7863.51</v>
      </c>
      <c r="E6" s="27">
        <v>7863.51</v>
      </c>
      <c r="F6" s="27">
        <v>7863.51</v>
      </c>
      <c r="G6" s="27">
        <v>7863.51</v>
      </c>
      <c r="H6" s="27">
        <v>7863.51</v>
      </c>
      <c r="I6" s="27">
        <v>7863.51</v>
      </c>
      <c r="J6" s="27">
        <v>7863.51</v>
      </c>
      <c r="K6" s="27">
        <v>7863.51</v>
      </c>
      <c r="L6" s="27">
        <v>7863.51</v>
      </c>
      <c r="M6" s="27">
        <v>7863.51</v>
      </c>
      <c r="N6" s="27">
        <f>SUM(B6:M6)</f>
        <v>94362.12</v>
      </c>
    </row>
    <row r="7" spans="1:14" ht="44.25" customHeight="1" x14ac:dyDescent="0.35">
      <c r="A7" s="30" t="s">
        <v>32</v>
      </c>
      <c r="B7" s="27">
        <v>6076</v>
      </c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>
        <f>SUM(B7:M7)</f>
        <v>6076</v>
      </c>
    </row>
    <row r="8" spans="1:14" ht="36" customHeight="1" x14ac:dyDescent="0.35">
      <c r="A8" s="31" t="s">
        <v>18</v>
      </c>
      <c r="B8" s="26">
        <f>B9+B10+B11+B12+B13</f>
        <v>40229.9</v>
      </c>
      <c r="C8" s="26">
        <f t="shared" ref="C8:M8" si="2">C9+C10+C11+C12+C13</f>
        <v>25327.670000000002</v>
      </c>
      <c r="D8" s="26">
        <f t="shared" si="2"/>
        <v>24770.550000000003</v>
      </c>
      <c r="E8" s="26">
        <f t="shared" si="2"/>
        <v>23533.29</v>
      </c>
      <c r="F8" s="26">
        <f t="shared" si="2"/>
        <v>23674.9</v>
      </c>
      <c r="G8" s="26">
        <f t="shared" si="2"/>
        <v>26049.96</v>
      </c>
      <c r="H8" s="26">
        <f t="shared" si="2"/>
        <v>25456.2</v>
      </c>
      <c r="I8" s="26">
        <f t="shared" si="2"/>
        <v>28373.230000000003</v>
      </c>
      <c r="J8" s="26">
        <f t="shared" si="2"/>
        <v>29840.3</v>
      </c>
      <c r="K8" s="26">
        <f t="shared" si="2"/>
        <v>26049.96</v>
      </c>
      <c r="L8" s="26">
        <f t="shared" si="2"/>
        <v>30212.14</v>
      </c>
      <c r="M8" s="26">
        <f t="shared" si="2"/>
        <v>24292.02</v>
      </c>
      <c r="N8" s="26">
        <f t="shared" si="1"/>
        <v>327810.12000000005</v>
      </c>
    </row>
    <row r="9" spans="1:14" ht="35.1" customHeight="1" x14ac:dyDescent="0.35">
      <c r="A9" s="30" t="s">
        <v>19</v>
      </c>
      <c r="B9" s="27">
        <v>2158.92</v>
      </c>
      <c r="C9" s="27">
        <v>2617.92</v>
      </c>
      <c r="D9" s="27">
        <v>2158.92</v>
      </c>
      <c r="E9" s="27">
        <v>2158.92</v>
      </c>
      <c r="F9" s="27">
        <v>2158.92</v>
      </c>
      <c r="G9" s="27">
        <v>2158.92</v>
      </c>
      <c r="H9" s="27">
        <v>2158.92</v>
      </c>
      <c r="I9" s="27">
        <v>2158.92</v>
      </c>
      <c r="J9" s="27">
        <v>2158.92</v>
      </c>
      <c r="K9" s="27">
        <v>2158.92</v>
      </c>
      <c r="L9" s="27">
        <v>2158.92</v>
      </c>
      <c r="M9" s="27">
        <v>2158.92</v>
      </c>
      <c r="N9" s="26">
        <f>SUM(B9:M9)</f>
        <v>26366.039999999994</v>
      </c>
    </row>
    <row r="10" spans="1:14" ht="35.1" customHeight="1" x14ac:dyDescent="0.35">
      <c r="A10" s="30" t="s">
        <v>20</v>
      </c>
      <c r="B10" s="28">
        <v>3340</v>
      </c>
      <c r="C10" s="27">
        <v>3940</v>
      </c>
      <c r="D10" s="27">
        <v>3640</v>
      </c>
      <c r="E10" s="27">
        <v>3340</v>
      </c>
      <c r="F10" s="27">
        <v>3340</v>
      </c>
      <c r="G10" s="27">
        <v>3340</v>
      </c>
      <c r="H10" s="27">
        <v>3340</v>
      </c>
      <c r="I10" s="27">
        <v>4000</v>
      </c>
      <c r="J10" s="27">
        <v>7724.1</v>
      </c>
      <c r="K10" s="27">
        <v>3340</v>
      </c>
      <c r="L10" s="27">
        <v>5519</v>
      </c>
      <c r="M10" s="27">
        <v>3340</v>
      </c>
      <c r="N10" s="26">
        <f t="shared" si="1"/>
        <v>48203.1</v>
      </c>
    </row>
    <row r="11" spans="1:14" ht="35.1" customHeight="1" x14ac:dyDescent="0.35">
      <c r="A11" s="39" t="s">
        <v>30</v>
      </c>
      <c r="B11" s="28"/>
      <c r="C11" s="27"/>
      <c r="D11" s="27"/>
      <c r="E11" s="27">
        <v>1247.8</v>
      </c>
      <c r="F11" s="27"/>
      <c r="G11" s="27"/>
      <c r="H11" s="27"/>
      <c r="I11" s="27">
        <v>1259.5</v>
      </c>
      <c r="J11" s="27"/>
      <c r="K11" s="27"/>
      <c r="L11" s="27"/>
      <c r="M11" s="27">
        <v>819</v>
      </c>
      <c r="N11" s="26">
        <f t="shared" si="1"/>
        <v>3326.3</v>
      </c>
    </row>
    <row r="12" spans="1:14" ht="35.1" customHeight="1" x14ac:dyDescent="0.35">
      <c r="A12" s="39" t="s">
        <v>39</v>
      </c>
      <c r="B12" s="28">
        <f>31592.8+1155</f>
        <v>32747.8</v>
      </c>
      <c r="C12" s="27">
        <v>16192.8</v>
      </c>
      <c r="D12" s="27">
        <v>16192.8</v>
      </c>
      <c r="E12" s="27">
        <v>16192.8</v>
      </c>
      <c r="F12" s="27">
        <v>16192.8</v>
      </c>
      <c r="G12" s="27">
        <v>16192.8</v>
      </c>
      <c r="H12" s="27">
        <v>16192.8</v>
      </c>
      <c r="I12" s="27">
        <v>16192.8</v>
      </c>
      <c r="J12" s="27">
        <v>16192.8</v>
      </c>
      <c r="K12" s="27">
        <v>16192.8</v>
      </c>
      <c r="L12" s="27">
        <v>16192.8</v>
      </c>
      <c r="M12" s="27">
        <v>16192.8</v>
      </c>
      <c r="N12" s="26">
        <f t="shared" si="1"/>
        <v>210868.59999999995</v>
      </c>
    </row>
    <row r="13" spans="1:14" ht="21.75" customHeight="1" x14ac:dyDescent="0.35">
      <c r="A13" s="30" t="s">
        <v>21</v>
      </c>
      <c r="B13" s="27">
        <v>1983.18</v>
      </c>
      <c r="C13" s="27">
        <v>2576.9499999999998</v>
      </c>
      <c r="D13" s="27">
        <v>2778.83</v>
      </c>
      <c r="E13" s="27">
        <v>593.77</v>
      </c>
      <c r="F13" s="27">
        <v>1983.18</v>
      </c>
      <c r="G13" s="27">
        <v>4358.24</v>
      </c>
      <c r="H13" s="27">
        <v>3764.48</v>
      </c>
      <c r="I13" s="27">
        <v>4762.01</v>
      </c>
      <c r="J13" s="27">
        <v>3764.48</v>
      </c>
      <c r="K13" s="27">
        <v>4358.24</v>
      </c>
      <c r="L13" s="27">
        <v>6341.42</v>
      </c>
      <c r="M13" s="27">
        <v>1781.3</v>
      </c>
      <c r="N13" s="27">
        <f t="shared" si="1"/>
        <v>39046.080000000002</v>
      </c>
    </row>
    <row r="14" spans="1:14" ht="23.25" customHeight="1" x14ac:dyDescent="0.35">
      <c r="A14" s="31" t="s">
        <v>22</v>
      </c>
      <c r="B14" s="26">
        <f>B15+B16+B17</f>
        <v>9600</v>
      </c>
      <c r="C14" s="26">
        <f t="shared" ref="C14:M14" si="3">C15+C16+C17</f>
        <v>0</v>
      </c>
      <c r="D14" s="26">
        <f t="shared" si="3"/>
        <v>0</v>
      </c>
      <c r="E14" s="26">
        <f t="shared" si="3"/>
        <v>0</v>
      </c>
      <c r="F14" s="26">
        <f t="shared" si="3"/>
        <v>0</v>
      </c>
      <c r="G14" s="26">
        <f t="shared" si="3"/>
        <v>0</v>
      </c>
      <c r="H14" s="26">
        <f t="shared" si="3"/>
        <v>15859.75</v>
      </c>
      <c r="I14" s="26">
        <f t="shared" si="3"/>
        <v>8653</v>
      </c>
      <c r="J14" s="26">
        <f t="shared" si="3"/>
        <v>29052.160000000003</v>
      </c>
      <c r="K14" s="26">
        <f t="shared" si="3"/>
        <v>61250</v>
      </c>
      <c r="L14" s="26">
        <f t="shared" si="3"/>
        <v>0</v>
      </c>
      <c r="M14" s="26">
        <f t="shared" si="3"/>
        <v>30810</v>
      </c>
      <c r="N14" s="26">
        <f t="shared" si="1"/>
        <v>155224.91</v>
      </c>
    </row>
    <row r="15" spans="1:14" ht="35.1" customHeight="1" x14ac:dyDescent="0.35">
      <c r="A15" s="30" t="s">
        <v>23</v>
      </c>
      <c r="B15" s="27"/>
      <c r="C15" s="27"/>
      <c r="D15" s="27"/>
      <c r="E15" s="27"/>
      <c r="F15" s="27"/>
      <c r="G15" s="27"/>
      <c r="H15" s="27">
        <v>15859.75</v>
      </c>
      <c r="I15" s="27"/>
      <c r="J15" s="27">
        <v>20015.560000000001</v>
      </c>
      <c r="K15" s="27"/>
      <c r="L15" s="27"/>
      <c r="M15" s="27"/>
      <c r="N15" s="27">
        <f t="shared" si="1"/>
        <v>35875.31</v>
      </c>
    </row>
    <row r="16" spans="1:14" ht="35.1" customHeight="1" x14ac:dyDescent="0.35">
      <c r="A16" s="30" t="s">
        <v>24</v>
      </c>
      <c r="B16" s="27">
        <v>9600</v>
      </c>
      <c r="C16" s="27"/>
      <c r="D16" s="27"/>
      <c r="E16" s="27"/>
      <c r="F16" s="27"/>
      <c r="G16" s="27"/>
      <c r="H16" s="27"/>
      <c r="I16" s="27"/>
      <c r="J16" s="27">
        <v>9036.6</v>
      </c>
      <c r="K16" s="27">
        <v>61250</v>
      </c>
      <c r="L16" s="27"/>
      <c r="M16" s="27">
        <f>30810</f>
        <v>30810</v>
      </c>
      <c r="N16" s="27">
        <f t="shared" si="1"/>
        <v>110696.6</v>
      </c>
    </row>
    <row r="17" spans="1:14" ht="35.1" customHeight="1" x14ac:dyDescent="0.35">
      <c r="A17" s="39" t="s">
        <v>31</v>
      </c>
      <c r="B17" s="27"/>
      <c r="C17" s="27"/>
      <c r="D17" s="27"/>
      <c r="E17" s="27"/>
      <c r="F17" s="27"/>
      <c r="G17" s="27"/>
      <c r="H17" s="27"/>
      <c r="I17" s="27">
        <v>8653</v>
      </c>
      <c r="J17" s="27"/>
      <c r="K17" s="27"/>
      <c r="L17" s="27"/>
      <c r="M17" s="27"/>
      <c r="N17" s="27">
        <f t="shared" si="1"/>
        <v>8653</v>
      </c>
    </row>
    <row r="18" spans="1:14" ht="40.5" customHeight="1" x14ac:dyDescent="0.35">
      <c r="A18" s="44" t="s">
        <v>42</v>
      </c>
      <c r="B18" s="27"/>
      <c r="C18" s="27"/>
      <c r="D18" s="27"/>
      <c r="E18" s="27"/>
      <c r="F18" s="27">
        <v>2423.14</v>
      </c>
      <c r="G18" s="27">
        <v>5455.95</v>
      </c>
      <c r="H18" s="27"/>
      <c r="I18" s="27">
        <v>2128</v>
      </c>
      <c r="J18" s="27"/>
      <c r="K18" s="27"/>
      <c r="L18" s="27">
        <v>6120</v>
      </c>
      <c r="M18" s="27"/>
      <c r="N18" s="27">
        <f t="shared" si="1"/>
        <v>16127.09</v>
      </c>
    </row>
    <row r="19" spans="1:14" ht="40.5" customHeight="1" x14ac:dyDescent="0.35">
      <c r="A19" s="31" t="s">
        <v>43</v>
      </c>
      <c r="B19" s="26">
        <f>B20+B21+B22</f>
        <v>0</v>
      </c>
      <c r="C19" s="26">
        <f t="shared" ref="C19:M19" si="4">C20+C21+C22</f>
        <v>0</v>
      </c>
      <c r="D19" s="26">
        <f t="shared" si="4"/>
        <v>0</v>
      </c>
      <c r="E19" s="26">
        <f t="shared" si="4"/>
        <v>0</v>
      </c>
      <c r="F19" s="26">
        <f t="shared" si="4"/>
        <v>0</v>
      </c>
      <c r="G19" s="26">
        <f t="shared" si="4"/>
        <v>0</v>
      </c>
      <c r="H19" s="26">
        <f t="shared" si="4"/>
        <v>0</v>
      </c>
      <c r="I19" s="26">
        <f t="shared" si="4"/>
        <v>0</v>
      </c>
      <c r="J19" s="26">
        <f t="shared" si="4"/>
        <v>0</v>
      </c>
      <c r="K19" s="26">
        <f t="shared" si="4"/>
        <v>0</v>
      </c>
      <c r="L19" s="26">
        <f t="shared" si="4"/>
        <v>0</v>
      </c>
      <c r="M19" s="26">
        <f t="shared" si="4"/>
        <v>0</v>
      </c>
      <c r="N19" s="26">
        <f t="shared" ref="N19:N22" si="5">SUM(B19:M19)</f>
        <v>0</v>
      </c>
    </row>
    <row r="20" spans="1:14" ht="35.1" customHeight="1" x14ac:dyDescent="0.35">
      <c r="A20" s="30" t="s">
        <v>44</v>
      </c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>
        <f t="shared" si="5"/>
        <v>0</v>
      </c>
    </row>
    <row r="21" spans="1:14" ht="35.1" customHeight="1" x14ac:dyDescent="0.35">
      <c r="A21" s="30" t="s">
        <v>45</v>
      </c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>
        <f t="shared" si="5"/>
        <v>0</v>
      </c>
    </row>
    <row r="22" spans="1:14" ht="35.1" customHeight="1" x14ac:dyDescent="0.35">
      <c r="A22" s="39" t="s">
        <v>46</v>
      </c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>
        <f t="shared" si="5"/>
        <v>0</v>
      </c>
    </row>
    <row r="23" spans="1:14" ht="35.1" customHeight="1" x14ac:dyDescent="0.35">
      <c r="A23" s="31" t="s">
        <v>48</v>
      </c>
      <c r="B23" s="26">
        <v>13425.51</v>
      </c>
      <c r="C23" s="26">
        <v>13425.51</v>
      </c>
      <c r="D23" s="26">
        <v>13425.51</v>
      </c>
      <c r="E23" s="26">
        <v>13425.51</v>
      </c>
      <c r="F23" s="26">
        <v>13425.51</v>
      </c>
      <c r="G23" s="26">
        <v>13425.51</v>
      </c>
      <c r="H23" s="26">
        <v>13425.51</v>
      </c>
      <c r="I23" s="26">
        <v>13425.51</v>
      </c>
      <c r="J23" s="26">
        <v>13425.51</v>
      </c>
      <c r="K23" s="26">
        <v>13425.51</v>
      </c>
      <c r="L23" s="26">
        <v>13425.51</v>
      </c>
      <c r="M23" s="26">
        <v>13425.51</v>
      </c>
      <c r="N23" s="26">
        <f t="shared" si="1"/>
        <v>161106.12</v>
      </c>
    </row>
    <row r="24" spans="1:14" ht="22.5" customHeight="1" x14ac:dyDescent="0.35">
      <c r="A24" s="31" t="s">
        <v>25</v>
      </c>
      <c r="B24" s="26">
        <f>B4+B8+B14+B23+B18+B19</f>
        <v>95031.67</v>
      </c>
      <c r="C24" s="26">
        <f t="shared" ref="C24:N24" si="6">C4+C8+C14+C23+C18+C19</f>
        <v>64453.44000000001</v>
      </c>
      <c r="D24" s="26">
        <f t="shared" si="6"/>
        <v>63896.320000000007</v>
      </c>
      <c r="E24" s="26">
        <f t="shared" si="6"/>
        <v>62659.060000000005</v>
      </c>
      <c r="F24" s="26">
        <f t="shared" si="6"/>
        <v>65223.810000000005</v>
      </c>
      <c r="G24" s="26">
        <f t="shared" si="6"/>
        <v>70631.680000000008</v>
      </c>
      <c r="H24" s="26">
        <f t="shared" si="6"/>
        <v>80441.72</v>
      </c>
      <c r="I24" s="26">
        <f t="shared" si="6"/>
        <v>78280</v>
      </c>
      <c r="J24" s="26">
        <f t="shared" si="6"/>
        <v>98018.23</v>
      </c>
      <c r="K24" s="26">
        <f t="shared" si="6"/>
        <v>126425.73</v>
      </c>
      <c r="L24" s="26">
        <f t="shared" si="6"/>
        <v>75457.91</v>
      </c>
      <c r="M24" s="26">
        <f t="shared" si="6"/>
        <v>94227.79</v>
      </c>
      <c r="N24" s="26">
        <f t="shared" si="6"/>
        <v>974747.36</v>
      </c>
    </row>
    <row r="25" spans="1:14" ht="15.75" x14ac:dyDescent="0.25">
      <c r="A25" s="67" t="s">
        <v>50</v>
      </c>
      <c r="B25" s="67"/>
      <c r="C25" s="67"/>
      <c r="D25" s="32"/>
      <c r="E25" s="32"/>
      <c r="F25" s="32"/>
      <c r="G25" s="42"/>
      <c r="H25" s="32"/>
      <c r="I25" s="32"/>
      <c r="J25" s="32"/>
      <c r="K25" s="32"/>
      <c r="L25" s="68" t="s">
        <v>29</v>
      </c>
      <c r="M25" s="68"/>
      <c r="N25" s="68"/>
    </row>
    <row r="26" spans="1:14" ht="15.75" x14ac:dyDescent="0.25">
      <c r="A26" s="33"/>
      <c r="B26" s="32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</row>
    <row r="27" spans="1:14" ht="15.75" x14ac:dyDescent="0.25">
      <c r="A27" s="67" t="s">
        <v>27</v>
      </c>
      <c r="B27" s="67"/>
      <c r="C27" s="67"/>
      <c r="D27" s="32"/>
      <c r="E27" s="32"/>
      <c r="F27" s="32"/>
      <c r="G27" s="32"/>
      <c r="H27" s="32"/>
      <c r="I27" s="32"/>
      <c r="J27" s="32"/>
      <c r="K27" s="32"/>
      <c r="L27" s="68" t="s">
        <v>33</v>
      </c>
      <c r="M27" s="68"/>
      <c r="N27" s="68"/>
    </row>
  </sheetData>
  <mergeCells count="5">
    <mergeCell ref="A1:N1"/>
    <mergeCell ref="A25:C25"/>
    <mergeCell ref="A27:C27"/>
    <mergeCell ref="L25:N25"/>
    <mergeCell ref="L27:N27"/>
  </mergeCells>
  <pageMargins left="0.70866141732283472" right="0.70866141732283472" top="0.74803149606299213" bottom="0.74803149606299213" header="0.31496062992125984" footer="0.31496062992125984"/>
  <pageSetup paperSize="9" scale="54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35"/>
  <sheetViews>
    <sheetView workbookViewId="0">
      <selection activeCell="D15" sqref="D15"/>
    </sheetView>
  </sheetViews>
  <sheetFormatPr defaultRowHeight="15" x14ac:dyDescent="0.25"/>
  <cols>
    <col min="1" max="1" width="5.85546875" customWidth="1"/>
    <col min="2" max="2" width="56.85546875" customWidth="1"/>
    <col min="3" max="3" width="10.7109375" customWidth="1"/>
    <col min="4" max="4" width="11.140625" customWidth="1"/>
  </cols>
  <sheetData>
    <row r="1" spans="1:4" ht="15.75" x14ac:dyDescent="0.25">
      <c r="A1" s="1"/>
      <c r="B1" s="64" t="s">
        <v>54</v>
      </c>
      <c r="C1" s="64"/>
      <c r="D1" s="64"/>
    </row>
    <row r="2" spans="1:4" ht="15.75" x14ac:dyDescent="0.25">
      <c r="A2" s="1"/>
      <c r="B2" s="65" t="s">
        <v>34</v>
      </c>
      <c r="C2" s="65"/>
      <c r="D2" s="65"/>
    </row>
    <row r="3" spans="1:4" ht="15.75" x14ac:dyDescent="0.25">
      <c r="A3" s="1"/>
      <c r="B3" s="64" t="s">
        <v>41</v>
      </c>
      <c r="C3" s="64"/>
      <c r="D3" s="64"/>
    </row>
    <row r="4" spans="1:4" ht="26.25" x14ac:dyDescent="0.25">
      <c r="A4" s="7"/>
      <c r="B4" s="8" t="s">
        <v>0</v>
      </c>
      <c r="C4" s="7" t="s">
        <v>1</v>
      </c>
      <c r="D4" s="7" t="s">
        <v>26</v>
      </c>
    </row>
    <row r="5" spans="1:4" x14ac:dyDescent="0.25">
      <c r="A5" s="9"/>
      <c r="B5" s="3" t="s">
        <v>8</v>
      </c>
      <c r="C5" s="9"/>
      <c r="D5" s="9"/>
    </row>
    <row r="6" spans="1:4" ht="30" x14ac:dyDescent="0.25">
      <c r="A6" s="7">
        <v>1</v>
      </c>
      <c r="B6" s="11" t="s">
        <v>66</v>
      </c>
      <c r="C6" s="11">
        <v>689.9</v>
      </c>
      <c r="D6" s="9"/>
    </row>
    <row r="7" spans="1:4" x14ac:dyDescent="0.25">
      <c r="A7" s="7">
        <v>2</v>
      </c>
      <c r="B7" s="11" t="s">
        <v>69</v>
      </c>
      <c r="C7" s="41">
        <v>1733.34</v>
      </c>
      <c r="D7" s="9"/>
    </row>
    <row r="8" spans="1:4" x14ac:dyDescent="0.25">
      <c r="A8" s="7"/>
      <c r="B8" s="3" t="s">
        <v>67</v>
      </c>
      <c r="C8" s="19">
        <f>SUM(C6:C7)</f>
        <v>2423.2399999999998</v>
      </c>
      <c r="D8" s="9">
        <f>C8</f>
        <v>2423.2399999999998</v>
      </c>
    </row>
    <row r="9" spans="1:4" x14ac:dyDescent="0.25">
      <c r="A9" s="9"/>
      <c r="B9" s="3" t="s">
        <v>9</v>
      </c>
      <c r="C9" s="38"/>
      <c r="D9" s="9"/>
    </row>
    <row r="10" spans="1:4" x14ac:dyDescent="0.25">
      <c r="A10" s="3">
        <v>1</v>
      </c>
      <c r="B10" s="11" t="s">
        <v>68</v>
      </c>
      <c r="C10" s="19">
        <v>5455.95</v>
      </c>
      <c r="D10" s="3">
        <f>C10+D8</f>
        <v>7879.19</v>
      </c>
    </row>
    <row r="11" spans="1:4" x14ac:dyDescent="0.25">
      <c r="A11" s="11"/>
      <c r="B11" s="3" t="s">
        <v>11</v>
      </c>
      <c r="C11" s="41"/>
      <c r="D11" s="3"/>
    </row>
    <row r="12" spans="1:4" x14ac:dyDescent="0.25">
      <c r="A12" s="11">
        <v>1</v>
      </c>
      <c r="B12" s="11" t="s">
        <v>76</v>
      </c>
      <c r="C12" s="41">
        <v>2128</v>
      </c>
      <c r="D12" s="3">
        <f>C12+D10</f>
        <v>10007.189999999999</v>
      </c>
    </row>
    <row r="13" spans="1:4" x14ac:dyDescent="0.25">
      <c r="A13" s="13"/>
      <c r="B13" s="12" t="s">
        <v>14</v>
      </c>
      <c r="C13" s="16"/>
      <c r="D13" s="12"/>
    </row>
    <row r="14" spans="1:4" x14ac:dyDescent="0.25">
      <c r="A14" s="13">
        <v>1</v>
      </c>
      <c r="B14" s="11" t="s">
        <v>86</v>
      </c>
      <c r="C14" s="20">
        <v>6120</v>
      </c>
      <c r="D14" s="45">
        <f>C14+D12</f>
        <v>16127.189999999999</v>
      </c>
    </row>
    <row r="15" spans="1:4" x14ac:dyDescent="0.25">
      <c r="A15" s="35"/>
      <c r="B15" s="36"/>
      <c r="C15" s="13"/>
      <c r="D15" s="12"/>
    </row>
    <row r="16" spans="1:4" x14ac:dyDescent="0.25">
      <c r="A16" s="14"/>
      <c r="B16" s="63"/>
      <c r="C16" s="51"/>
      <c r="D16" s="61"/>
    </row>
    <row r="17" spans="1:4" x14ac:dyDescent="0.25">
      <c r="A17" s="13"/>
      <c r="B17" s="3"/>
      <c r="C17" s="13"/>
      <c r="D17" s="12"/>
    </row>
    <row r="18" spans="1:4" x14ac:dyDescent="0.25">
      <c r="A18" s="13"/>
      <c r="B18" s="13"/>
      <c r="C18" s="13"/>
      <c r="D18" s="12"/>
    </row>
    <row r="19" spans="1:4" x14ac:dyDescent="0.25">
      <c r="A19" s="13"/>
      <c r="B19" s="13"/>
      <c r="C19" s="13"/>
      <c r="D19" s="12"/>
    </row>
    <row r="20" spans="1:4" x14ac:dyDescent="0.25">
      <c r="A20" s="13"/>
      <c r="B20" s="12"/>
      <c r="C20" s="12"/>
      <c r="D20" s="12"/>
    </row>
    <row r="21" spans="1:4" x14ac:dyDescent="0.25">
      <c r="A21" s="13"/>
      <c r="B21" s="12"/>
      <c r="C21" s="13"/>
      <c r="D21" s="13"/>
    </row>
    <row r="22" spans="1:4" x14ac:dyDescent="0.25">
      <c r="A22" s="13"/>
      <c r="B22" s="37"/>
      <c r="C22" s="13"/>
      <c r="D22" s="12"/>
    </row>
    <row r="23" spans="1:4" x14ac:dyDescent="0.25">
      <c r="A23" s="13"/>
      <c r="B23" s="13"/>
      <c r="C23" s="13"/>
      <c r="D23" s="13"/>
    </row>
    <row r="24" spans="1:4" x14ac:dyDescent="0.25">
      <c r="A24" s="13"/>
      <c r="B24" s="12"/>
      <c r="C24" s="12"/>
      <c r="D24" s="12"/>
    </row>
    <row r="25" spans="1:4" x14ac:dyDescent="0.25">
      <c r="A25" s="13"/>
      <c r="B25" s="12"/>
      <c r="C25" s="13"/>
      <c r="D25" s="13"/>
    </row>
    <row r="26" spans="1:4" x14ac:dyDescent="0.25">
      <c r="A26" s="13"/>
      <c r="B26" s="13"/>
      <c r="C26" s="12"/>
      <c r="D26" s="12"/>
    </row>
    <row r="27" spans="1:4" x14ac:dyDescent="0.25">
      <c r="A27" s="13"/>
      <c r="B27" s="3"/>
      <c r="C27" s="13"/>
      <c r="D27" s="12"/>
    </row>
    <row r="28" spans="1:4" x14ac:dyDescent="0.25">
      <c r="A28" s="13"/>
      <c r="B28" s="13"/>
      <c r="C28" s="13"/>
      <c r="D28" s="12"/>
    </row>
    <row r="29" spans="1:4" x14ac:dyDescent="0.25">
      <c r="A29" s="13"/>
      <c r="B29" s="13"/>
      <c r="C29" s="13"/>
      <c r="D29" s="13"/>
    </row>
    <row r="30" spans="1:4" x14ac:dyDescent="0.25">
      <c r="A30" s="13"/>
      <c r="B30" s="11"/>
      <c r="C30" s="13"/>
      <c r="D30" s="13"/>
    </row>
    <row r="31" spans="1:4" x14ac:dyDescent="0.25">
      <c r="A31" s="13"/>
      <c r="B31" s="11"/>
      <c r="C31" s="13"/>
      <c r="D31" s="12"/>
    </row>
    <row r="32" spans="1:4" x14ac:dyDescent="0.25">
      <c r="A32" s="13"/>
      <c r="B32" s="12"/>
      <c r="C32" s="12"/>
      <c r="D32" s="12"/>
    </row>
    <row r="33" spans="1:4" x14ac:dyDescent="0.25">
      <c r="A33" s="13"/>
      <c r="B33" s="13"/>
      <c r="C33" s="13"/>
      <c r="D33" s="13"/>
    </row>
    <row r="34" spans="1:4" x14ac:dyDescent="0.25">
      <c r="A34" s="13"/>
      <c r="B34" s="12"/>
      <c r="C34" s="12"/>
      <c r="D34" s="12"/>
    </row>
    <row r="35" spans="1:4" x14ac:dyDescent="0.25">
      <c r="A35" s="13"/>
      <c r="B35" s="12"/>
      <c r="C35" s="13"/>
      <c r="D35" s="13"/>
    </row>
  </sheetData>
  <mergeCells count="3">
    <mergeCell ref="B1:D1"/>
    <mergeCell ref="B2:D2"/>
    <mergeCell ref="B3:D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1</vt:i4>
      </vt:variant>
    </vt:vector>
  </HeadingPairs>
  <TitlesOfParts>
    <vt:vector size="9" baseType="lpstr">
      <vt:lpstr>ТО ин.оборуд.</vt:lpstr>
      <vt:lpstr>ТО конструкт.эл.</vt:lpstr>
      <vt:lpstr>ТО эл.оборуд.</vt:lpstr>
      <vt:lpstr>ТР конструкт.эл</vt:lpstr>
      <vt:lpstr>ТР эл.оборуд.</vt:lpstr>
      <vt:lpstr>ТР инж.об.</vt:lpstr>
      <vt:lpstr>Лиц. счет. Св. расчет</vt:lpstr>
      <vt:lpstr>Доп.раб.</vt:lpstr>
      <vt:lpstr>'Лиц. счет. Св. расчет'!Область_печати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Сметанкина</cp:lastModifiedBy>
  <cp:lastPrinted>2018-02-19T09:27:11Z</cp:lastPrinted>
  <dcterms:created xsi:type="dcterms:W3CDTF">2011-07-25T05:21:17Z</dcterms:created>
  <dcterms:modified xsi:type="dcterms:W3CDTF">2025-01-30T06:24:00Z</dcterms:modified>
</cp:coreProperties>
</file>