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B7CFF687-8246-4A30-921D-412E631324B9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C57" i="1"/>
  <c r="D57" i="1" s="1"/>
  <c r="D10" i="4"/>
  <c r="D35" i="2"/>
  <c r="C53" i="1"/>
  <c r="D53" i="1" s="1"/>
  <c r="D8" i="6"/>
  <c r="D33" i="2"/>
  <c r="C33" i="2"/>
  <c r="C49" i="1"/>
  <c r="D49" i="1" s="1"/>
  <c r="D6" i="6"/>
  <c r="D8" i="4"/>
  <c r="D10" i="3"/>
  <c r="D29" i="2"/>
  <c r="C29" i="2"/>
  <c r="C45" i="1"/>
  <c r="D45" i="1" s="1"/>
  <c r="D8" i="3"/>
  <c r="D24" i="2"/>
  <c r="C24" i="2"/>
  <c r="D41" i="1"/>
  <c r="C41" i="1"/>
  <c r="B12" i="5"/>
  <c r="D20" i="2"/>
  <c r="D37" i="1"/>
  <c r="C37" i="1"/>
  <c r="D10" i="7"/>
  <c r="C10" i="7"/>
  <c r="G17" i="5"/>
  <c r="C33" i="1"/>
  <c r="D6" i="7" l="1"/>
  <c r="D16" i="2"/>
  <c r="D18" i="2" s="1"/>
  <c r="C16" i="2"/>
  <c r="C27" i="1"/>
  <c r="F14" i="5"/>
  <c r="D12" i="2"/>
  <c r="C23" i="1"/>
  <c r="D10" i="2"/>
  <c r="C18" i="1"/>
  <c r="D6" i="3"/>
  <c r="D6" i="4"/>
  <c r="D8" i="2"/>
  <c r="C14" i="1"/>
  <c r="D9" i="1"/>
  <c r="D14" i="1" s="1"/>
  <c r="C9" i="1"/>
  <c r="D6" i="2"/>
  <c r="D18" i="1" l="1"/>
  <c r="D23" i="1" s="1"/>
  <c r="D27" i="1" s="1"/>
  <c r="D33" i="1" s="1"/>
  <c r="M4" i="5"/>
  <c r="L4" i="5"/>
  <c r="K4" i="5"/>
  <c r="J4" i="5"/>
  <c r="I4" i="5"/>
  <c r="H4" i="5"/>
  <c r="G4" i="5"/>
  <c r="F4" i="5"/>
  <c r="E4" i="5"/>
  <c r="D4" i="5"/>
  <c r="C4" i="5"/>
  <c r="B4" i="5"/>
  <c r="C19" i="5"/>
  <c r="D19" i="5"/>
  <c r="E19" i="5"/>
  <c r="F19" i="5"/>
  <c r="G19" i="5"/>
  <c r="H19" i="5"/>
  <c r="I19" i="5"/>
  <c r="J19" i="5"/>
  <c r="K19" i="5"/>
  <c r="L19" i="5"/>
  <c r="M19" i="5"/>
  <c r="D8" i="5"/>
  <c r="N22" i="5"/>
  <c r="N21" i="5"/>
  <c r="N20" i="5"/>
  <c r="B19" i="5"/>
  <c r="N18" i="5"/>
  <c r="N17" i="5"/>
  <c r="I14" i="5"/>
  <c r="N7" i="5"/>
  <c r="N12" i="5"/>
  <c r="N11" i="5"/>
  <c r="M8" i="5"/>
  <c r="L8" i="5"/>
  <c r="K8" i="5"/>
  <c r="J8" i="5"/>
  <c r="I8" i="5"/>
  <c r="H8" i="5"/>
  <c r="G8" i="5"/>
  <c r="F8" i="5"/>
  <c r="E8" i="5"/>
  <c r="C8" i="5"/>
  <c r="B8" i="5"/>
  <c r="M14" i="5"/>
  <c r="L14" i="5"/>
  <c r="K14" i="5"/>
  <c r="J14" i="5"/>
  <c r="H14" i="5"/>
  <c r="G14" i="5"/>
  <c r="E14" i="5"/>
  <c r="D14" i="5"/>
  <c r="C14" i="5"/>
  <c r="B14" i="5"/>
  <c r="I24" i="5" l="1"/>
  <c r="G24" i="5"/>
  <c r="H24" i="5"/>
  <c r="B24" i="5"/>
  <c r="J24" i="5"/>
  <c r="K24" i="5"/>
  <c r="M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<sst xmlns="http://schemas.openxmlformats.org/spreadsheetml/2006/main" count="190" uniqueCount="87">
  <si>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</si>
  <si>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</si>
  <si>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</si>
  <si>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</si>
  <si>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</si>
  <si>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</si>
  <si>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</si>
  <si>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</si>
  <si>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</si>
  <si>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</si>
  <si>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</si>
  <si>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</si>
  <si>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</si>
  <si>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</si>
  <si>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</si>
  <si>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</si>
  <si>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</si>
  <si>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</si>
  <si>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</si>
  <si>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</si>
  <si>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</si>
  <si>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</si>
  <si>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</si>
  <si>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</si>
  <si>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</si>
  <si>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</si>
  <si>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</si>
  <si>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</si>
  <si>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</si>
  <si>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</si>
  <si>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</si>
  <si>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</si>
  <si>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</si>
  <si>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</si>
  <si>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</si>
  <si>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</si>
  <si>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</si>
  <si>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</si>
  <si>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</si>
  <si>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</si>
  <si>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Сосновая,12</t>
  </si>
  <si>
    <t>Дополнительные работы</t>
  </si>
  <si>
    <t>4.Дополнительные работы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</si>
  <si>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</si>
  <si>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</si>
  <si>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</si>
  <si>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</si>
  <si>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</si>
  <si>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</si>
  <si>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"Крокус"</t>
  </si>
  <si>
    <t>Техническое обслуживание системы видеонаблюдения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</si>
  <si>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</si>
  <si>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</si>
  <si>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2024г</t>
  </si>
  <si>
    <t>Лицевой счёт  2024г</t>
  </si>
  <si>
    <t>Замена стояка отопления Квартира №4</t>
  </si>
  <si>
    <t>Лицевой счёт 2024г</t>
  </si>
  <si>
    <t>Установка крана на батарее в подъезде №2</t>
  </si>
  <si>
    <t>Итого за февраль</t>
  </si>
  <si>
    <t>Замена батареи в подъезде №2</t>
  </si>
  <si>
    <t>Замена доводчика входной двери Подъезд №2</t>
  </si>
  <si>
    <t>Итого за март</t>
  </si>
  <si>
    <t>Замена крана для набора воды уборщице</t>
  </si>
  <si>
    <t>Итого за апрель</t>
  </si>
  <si>
    <t>Итого за май</t>
  </si>
  <si>
    <t>Открытие и закрытие окон для мытья</t>
  </si>
  <si>
    <t>Изготовление плетей зазаемления на крыше дома</t>
  </si>
  <si>
    <t>Открытие холодной воды уборщице</t>
  </si>
  <si>
    <t>Замена крана на подъездном отоплении</t>
  </si>
  <si>
    <t>Итого за июнь</t>
  </si>
  <si>
    <t>Монтаж заземления с крыши до подвала</t>
  </si>
  <si>
    <t>Автовышка 4 часа</t>
  </si>
  <si>
    <t>Итого за июль</t>
  </si>
  <si>
    <t>Итого за август</t>
  </si>
  <si>
    <t>Таблички пожарная безопасность</t>
  </si>
  <si>
    <t>Частичный ремонт кровли подъезд №2</t>
  </si>
  <si>
    <t>Итого за сентябрь</t>
  </si>
  <si>
    <t>Установка табличек пожарная безопасность работа за август</t>
  </si>
  <si>
    <t>Ремонт подъездного козырька подъезд№1</t>
  </si>
  <si>
    <t>Частичная замена стояка отопления в подвале подъезд №1</t>
  </si>
  <si>
    <t>Замена светильника на 1 этаже подъезд №1</t>
  </si>
  <si>
    <t>Итого за октябрь</t>
  </si>
  <si>
    <t>Утепление окон в подвале</t>
  </si>
  <si>
    <t>Подключение кабеля от ларька ремонт обуви</t>
  </si>
  <si>
    <t>Итого за ноябрь</t>
  </si>
  <si>
    <t>Ремонт подъездного отопления подъезд №1,2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</si>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</sst>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7" fillId="0" borderId="0" xfId="0" applyNumberFormat="1" applyFont="1"/>
    <xf numFmtId="2" fontId="1" fillId="0" borderId="1" xfId="0" applyNumberFormat="1" applyFont="1" applyBorder="1"/>
    <xf numFmtId="0" fontId="0" fillId="0" borderId="1" xfId="0" applyBorder="1" applyAlignment="1">
      <alignment horizontal="left"/>
    </xf>
    <xf numFmtId="49" fontId="2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7" xfId="0" applyFont="1" applyBorder="1"/>
    <xf numFmtId="0" fontId="0" fillId="0" borderId="6" xfId="0" applyBorder="1"/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10" fillId="0" borderId="1" xfId="0" applyNumberFormat="1" applyFont="1" applyBorder="1"/>
    <xf numFmtId="0" fontId="10" fillId="0" borderId="0" xfId="0" applyFont="1"/>
    <xf numFmtId="0" fontId="9" fillId="0" borderId="1" xfId="0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opLeftCell="A43" workbookViewId="0">
      <selection activeCell="B58" sqref="B5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59" t="s">
        <v>54</v>
      </c>
      <c r="C1" s="59"/>
      <c r="D1" s="59"/>
      <c r="E1" s="6"/>
      <c r="F1" s="6"/>
      <c r="G1" s="6"/>
      <c r="H1" s="6"/>
    </row>
    <row r="2" spans="1:8" ht="15.95" customHeight="1" x14ac:dyDescent="0.25">
      <c r="A2" s="1"/>
      <c r="B2" s="2" t="s">
        <v>40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59" t="s">
        <v>4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7"/>
      <c r="B5" s="48" t="s">
        <v>2</v>
      </c>
      <c r="C5" s="47"/>
      <c r="D5" s="47"/>
      <c r="E5" s="1"/>
      <c r="F5" s="1"/>
      <c r="G5" s="1"/>
      <c r="H5" s="1"/>
    </row>
    <row r="6" spans="1:8" ht="30" x14ac:dyDescent="0.25">
      <c r="A6" s="49">
        <v>1</v>
      </c>
      <c r="B6" s="49" t="s">
        <v>47</v>
      </c>
      <c r="C6" s="49">
        <v>1223.92</v>
      </c>
      <c r="D6" s="48"/>
      <c r="E6" s="1"/>
      <c r="F6" s="1"/>
    </row>
    <row r="7" spans="1:8" ht="60" x14ac:dyDescent="0.25">
      <c r="A7" s="49">
        <v>2</v>
      </c>
      <c r="B7" s="49" t="s">
        <v>51</v>
      </c>
      <c r="C7" s="49">
        <v>935</v>
      </c>
      <c r="D7" s="48"/>
      <c r="E7" s="1"/>
      <c r="F7" s="1"/>
    </row>
    <row r="8" spans="1:8" x14ac:dyDescent="0.25">
      <c r="A8" s="49">
        <v>3</v>
      </c>
      <c r="B8" s="49" t="s">
        <v>55</v>
      </c>
      <c r="C8" s="49">
        <v>1281.5999999999999</v>
      </c>
      <c r="D8" s="48"/>
      <c r="E8" s="1"/>
      <c r="F8" s="1"/>
    </row>
    <row r="9" spans="1:8" x14ac:dyDescent="0.25">
      <c r="A9" s="49"/>
      <c r="B9" s="48" t="s">
        <v>52</v>
      </c>
      <c r="C9" s="48">
        <f>SUM(C6:C8)</f>
        <v>3440.52</v>
      </c>
      <c r="D9" s="48">
        <f>C9</f>
        <v>3440.52</v>
      </c>
      <c r="E9" s="1"/>
      <c r="F9" s="1"/>
    </row>
    <row r="10" spans="1:8" x14ac:dyDescent="0.25">
      <c r="A10" s="47"/>
      <c r="B10" s="48" t="s">
        <v>5</v>
      </c>
      <c r="C10" s="47"/>
      <c r="D10" s="47"/>
      <c r="E10" s="1"/>
      <c r="F10" s="1"/>
    </row>
    <row r="11" spans="1:8" ht="30" x14ac:dyDescent="0.25">
      <c r="A11" s="49">
        <v>1</v>
      </c>
      <c r="B11" s="49" t="s">
        <v>47</v>
      </c>
      <c r="C11" s="49">
        <v>1223.92</v>
      </c>
      <c r="D11" s="48"/>
      <c r="E11" s="1"/>
      <c r="F11" s="1"/>
    </row>
    <row r="12" spans="1:8" s="5" customFormat="1" ht="60" x14ac:dyDescent="0.25">
      <c r="A12" s="49">
        <v>2</v>
      </c>
      <c r="B12" s="49" t="s">
        <v>51</v>
      </c>
      <c r="C12" s="49">
        <v>935</v>
      </c>
      <c r="D12" s="48"/>
      <c r="E12" s="4"/>
      <c r="F12" s="4"/>
    </row>
    <row r="13" spans="1:8" s="5" customFormat="1" x14ac:dyDescent="0.25">
      <c r="A13" s="49">
        <v>3</v>
      </c>
      <c r="B13" s="49" t="s">
        <v>57</v>
      </c>
      <c r="C13" s="49">
        <v>747.8</v>
      </c>
      <c r="D13" s="48"/>
      <c r="E13" s="4"/>
      <c r="F13" s="4"/>
    </row>
    <row r="14" spans="1:8" x14ac:dyDescent="0.25">
      <c r="A14" s="47"/>
      <c r="B14" s="48" t="s">
        <v>58</v>
      </c>
      <c r="C14" s="48">
        <f>SUM(C11:C13)</f>
        <v>2906.7200000000003</v>
      </c>
      <c r="D14" s="48">
        <f>C14+D9</f>
        <v>6347.24</v>
      </c>
      <c r="E14" s="1"/>
      <c r="F14" s="1"/>
    </row>
    <row r="15" spans="1:8" x14ac:dyDescent="0.25">
      <c r="A15" s="47"/>
      <c r="B15" s="48" t="s">
        <v>3</v>
      </c>
      <c r="C15" s="47"/>
      <c r="D15" s="47"/>
      <c r="E15" s="1"/>
      <c r="F15" s="1"/>
    </row>
    <row r="16" spans="1:8" ht="30" x14ac:dyDescent="0.25">
      <c r="A16" s="49">
        <v>1</v>
      </c>
      <c r="B16" s="49" t="s">
        <v>47</v>
      </c>
      <c r="C16" s="49">
        <v>1223.92</v>
      </c>
      <c r="D16" s="48"/>
      <c r="E16" s="1"/>
      <c r="F16" s="1"/>
    </row>
    <row r="17" spans="1:6" ht="60" x14ac:dyDescent="0.25">
      <c r="A17" s="49">
        <v>2</v>
      </c>
      <c r="B17" s="49" t="s">
        <v>51</v>
      </c>
      <c r="C17" s="49">
        <v>935</v>
      </c>
      <c r="D17" s="48"/>
      <c r="E17" s="1"/>
      <c r="F17" s="1"/>
    </row>
    <row r="18" spans="1:6" x14ac:dyDescent="0.25">
      <c r="A18" s="49"/>
      <c r="B18" s="48" t="s">
        <v>61</v>
      </c>
      <c r="C18" s="48">
        <f>SUM(C16:C17)</f>
        <v>2158.92</v>
      </c>
      <c r="D18" s="48">
        <f>C18+D14</f>
        <v>8506.16</v>
      </c>
      <c r="E18" s="1"/>
      <c r="F18" s="1"/>
    </row>
    <row r="19" spans="1:6" x14ac:dyDescent="0.25">
      <c r="A19" s="47"/>
      <c r="B19" s="48" t="s">
        <v>7</v>
      </c>
      <c r="C19" s="47"/>
      <c r="D19" s="47"/>
      <c r="E19" s="1"/>
      <c r="F19" s="1"/>
    </row>
    <row r="20" spans="1:6" ht="30" x14ac:dyDescent="0.25">
      <c r="A20" s="49">
        <v>1</v>
      </c>
      <c r="B20" s="49" t="s">
        <v>47</v>
      </c>
      <c r="C20" s="49">
        <v>1223.92</v>
      </c>
      <c r="D20" s="48"/>
      <c r="E20" s="1"/>
      <c r="F20" s="1"/>
    </row>
    <row r="21" spans="1:6" s="5" customFormat="1" ht="60" x14ac:dyDescent="0.25">
      <c r="A21" s="49">
        <v>2</v>
      </c>
      <c r="B21" s="49" t="s">
        <v>51</v>
      </c>
      <c r="C21" s="49">
        <v>935</v>
      </c>
      <c r="D21" s="48"/>
      <c r="E21" s="4"/>
      <c r="F21" s="4"/>
    </row>
    <row r="22" spans="1:6" s="5" customFormat="1" x14ac:dyDescent="0.25">
      <c r="A22" s="49">
        <v>3</v>
      </c>
      <c r="B22" s="49" t="s">
        <v>62</v>
      </c>
      <c r="C22" s="49">
        <v>1080.3</v>
      </c>
      <c r="D22" s="48"/>
      <c r="E22" s="4"/>
      <c r="F22" s="4"/>
    </row>
    <row r="23" spans="1:6" x14ac:dyDescent="0.25">
      <c r="A23" s="49"/>
      <c r="B23" s="48" t="s">
        <v>63</v>
      </c>
      <c r="C23" s="48">
        <f>SUM(C20:C22)</f>
        <v>3239.2200000000003</v>
      </c>
      <c r="D23" s="48">
        <f>C23+D18</f>
        <v>11745.380000000001</v>
      </c>
      <c r="E23" s="1"/>
      <c r="F23" s="1"/>
    </row>
    <row r="24" spans="1:6" x14ac:dyDescent="0.25">
      <c r="A24" s="47"/>
      <c r="B24" s="48" t="s">
        <v>8</v>
      </c>
      <c r="C24" s="47"/>
      <c r="D24" s="47"/>
      <c r="E24" s="1"/>
      <c r="F24" s="1"/>
    </row>
    <row r="25" spans="1:6" ht="30" x14ac:dyDescent="0.25">
      <c r="A25" s="49">
        <v>1</v>
      </c>
      <c r="B25" s="49" t="s">
        <v>47</v>
      </c>
      <c r="C25" s="49">
        <v>1223.92</v>
      </c>
      <c r="D25" s="48"/>
      <c r="E25" s="1"/>
      <c r="F25" s="1"/>
    </row>
    <row r="26" spans="1:6" ht="60" x14ac:dyDescent="0.25">
      <c r="A26" s="49">
        <v>2</v>
      </c>
      <c r="B26" s="49" t="s">
        <v>51</v>
      </c>
      <c r="C26" s="49">
        <v>935</v>
      </c>
      <c r="D26" s="48"/>
      <c r="E26" s="1"/>
      <c r="F26" s="1"/>
    </row>
    <row r="27" spans="1:6" x14ac:dyDescent="0.25">
      <c r="A27" s="49"/>
      <c r="B27" s="48" t="s">
        <v>64</v>
      </c>
      <c r="C27" s="48">
        <f>SUM(C25:C26)</f>
        <v>2158.92</v>
      </c>
      <c r="D27" s="48">
        <f>C27+D23</f>
        <v>13904.300000000001</v>
      </c>
      <c r="E27" s="1"/>
      <c r="F27" s="1"/>
    </row>
    <row r="28" spans="1:6" x14ac:dyDescent="0.25">
      <c r="A28" s="47"/>
      <c r="B28" s="48" t="s">
        <v>9</v>
      </c>
      <c r="C28" s="47"/>
      <c r="D28" s="47"/>
      <c r="E28" s="1"/>
      <c r="F28" s="1"/>
    </row>
    <row r="29" spans="1:6" s="5" customFormat="1" ht="30" x14ac:dyDescent="0.25">
      <c r="A29" s="49">
        <v>1</v>
      </c>
      <c r="B29" s="49" t="s">
        <v>47</v>
      </c>
      <c r="C29" s="49">
        <v>1223.92</v>
      </c>
      <c r="D29" s="48"/>
      <c r="E29" s="4"/>
      <c r="F29" s="4"/>
    </row>
    <row r="30" spans="1:6" s="5" customFormat="1" ht="60" x14ac:dyDescent="0.25">
      <c r="A30" s="49">
        <v>2</v>
      </c>
      <c r="B30" s="49" t="s">
        <v>51</v>
      </c>
      <c r="C30" s="49">
        <v>935</v>
      </c>
      <c r="D30" s="48"/>
      <c r="E30" s="4"/>
      <c r="F30" s="4"/>
    </row>
    <row r="31" spans="1:6" x14ac:dyDescent="0.25">
      <c r="A31" s="49">
        <v>3</v>
      </c>
      <c r="B31" s="49" t="s">
        <v>67</v>
      </c>
      <c r="C31" s="49">
        <v>73.44</v>
      </c>
      <c r="D31" s="48"/>
      <c r="E31" s="1"/>
      <c r="F31" s="1"/>
    </row>
    <row r="32" spans="1:6" x14ac:dyDescent="0.25">
      <c r="A32" s="47">
        <v>4</v>
      </c>
      <c r="B32" s="49" t="s">
        <v>68</v>
      </c>
      <c r="C32" s="49">
        <v>3942.8</v>
      </c>
      <c r="D32" s="47"/>
      <c r="E32" s="1"/>
      <c r="F32" s="1"/>
    </row>
    <row r="33" spans="1:6" x14ac:dyDescent="0.25">
      <c r="A33" s="49"/>
      <c r="B33" s="48" t="s">
        <v>69</v>
      </c>
      <c r="C33" s="48">
        <f>SUM(C29:C32)</f>
        <v>6175.16</v>
      </c>
      <c r="D33" s="48">
        <f>C33+D27</f>
        <v>20079.46</v>
      </c>
      <c r="E33" s="1"/>
      <c r="F33" s="1"/>
    </row>
    <row r="34" spans="1:6" x14ac:dyDescent="0.25">
      <c r="A34" s="47"/>
      <c r="B34" s="48" t="s">
        <v>10</v>
      </c>
      <c r="C34" s="47"/>
      <c r="D34" s="47"/>
      <c r="E34" s="1"/>
      <c r="F34" s="1"/>
    </row>
    <row r="35" spans="1:6" ht="30" x14ac:dyDescent="0.25">
      <c r="A35" s="49">
        <v>1</v>
      </c>
      <c r="B35" s="49" t="s">
        <v>47</v>
      </c>
      <c r="C35" s="49">
        <v>1223.92</v>
      </c>
      <c r="D35" s="48"/>
      <c r="E35" s="1"/>
      <c r="F35" s="1"/>
    </row>
    <row r="36" spans="1:6" ht="60" x14ac:dyDescent="0.25">
      <c r="A36" s="49">
        <v>2</v>
      </c>
      <c r="B36" s="49" t="s">
        <v>51</v>
      </c>
      <c r="C36" s="49">
        <v>935</v>
      </c>
      <c r="D36" s="48"/>
      <c r="E36" s="1"/>
      <c r="F36" s="1"/>
    </row>
    <row r="37" spans="1:6" x14ac:dyDescent="0.25">
      <c r="A37" s="49"/>
      <c r="B37" s="48" t="s">
        <v>72</v>
      </c>
      <c r="C37" s="48">
        <f>SUM(C35:C36)</f>
        <v>2158.92</v>
      </c>
      <c r="D37" s="48">
        <f>C37+D33</f>
        <v>22238.379999999997</v>
      </c>
      <c r="E37" s="1"/>
      <c r="F37" s="1"/>
    </row>
    <row r="38" spans="1:6" x14ac:dyDescent="0.25">
      <c r="A38" s="47"/>
      <c r="B38" s="48" t="s">
        <v>11</v>
      </c>
      <c r="C38" s="47"/>
      <c r="D38" s="47"/>
      <c r="E38" s="1"/>
      <c r="F38" s="1"/>
    </row>
    <row r="39" spans="1:6" ht="30" x14ac:dyDescent="0.25">
      <c r="A39" s="49">
        <v>1</v>
      </c>
      <c r="B39" s="49" t="s">
        <v>47</v>
      </c>
      <c r="C39" s="49">
        <v>1223.92</v>
      </c>
      <c r="D39" s="48"/>
      <c r="E39" s="1"/>
      <c r="F39" s="1"/>
    </row>
    <row r="40" spans="1:6" ht="60" x14ac:dyDescent="0.25">
      <c r="A40" s="49">
        <v>2</v>
      </c>
      <c r="B40" s="49" t="s">
        <v>51</v>
      </c>
      <c r="C40" s="49">
        <v>935</v>
      </c>
      <c r="D40" s="48"/>
      <c r="E40" s="1"/>
      <c r="F40" s="1"/>
    </row>
    <row r="41" spans="1:6" x14ac:dyDescent="0.25">
      <c r="A41" s="49"/>
      <c r="B41" s="48" t="s">
        <v>73</v>
      </c>
      <c r="C41" s="48">
        <f>SUM(C39:C40)</f>
        <v>2158.92</v>
      </c>
      <c r="D41" s="48">
        <f>C41+D37</f>
        <v>24397.299999999996</v>
      </c>
      <c r="E41" s="1"/>
      <c r="F41" s="1"/>
    </row>
    <row r="42" spans="1:6" x14ac:dyDescent="0.25">
      <c r="A42" s="47"/>
      <c r="B42" s="48" t="s">
        <v>12</v>
      </c>
      <c r="C42" s="47"/>
      <c r="D42" s="47"/>
      <c r="E42" s="1"/>
      <c r="F42" s="1"/>
    </row>
    <row r="43" spans="1:6" ht="30" x14ac:dyDescent="0.25">
      <c r="A43" s="49">
        <v>1</v>
      </c>
      <c r="B43" s="49" t="s">
        <v>47</v>
      </c>
      <c r="C43" s="49">
        <v>1223.92</v>
      </c>
      <c r="D43" s="48"/>
      <c r="E43" s="1"/>
      <c r="F43" s="1"/>
    </row>
    <row r="44" spans="1:6" ht="60" x14ac:dyDescent="0.25">
      <c r="A44" s="49">
        <v>2</v>
      </c>
      <c r="B44" s="49" t="s">
        <v>51</v>
      </c>
      <c r="C44" s="49">
        <v>935</v>
      </c>
      <c r="D44" s="48"/>
      <c r="E44" s="1"/>
      <c r="F44" s="1"/>
    </row>
    <row r="45" spans="1:6" x14ac:dyDescent="0.25">
      <c r="A45" s="49"/>
      <c r="B45" s="48" t="s">
        <v>76</v>
      </c>
      <c r="C45" s="48">
        <f>SUM(C43:C44)</f>
        <v>2158.92</v>
      </c>
      <c r="D45" s="48">
        <f>C45+D41</f>
        <v>26556.219999999994</v>
      </c>
      <c r="E45" s="1"/>
      <c r="F45" s="1"/>
    </row>
    <row r="46" spans="1:6" x14ac:dyDescent="0.25">
      <c r="A46" s="47"/>
      <c r="B46" s="48" t="s">
        <v>13</v>
      </c>
      <c r="C46" s="47"/>
      <c r="D46" s="47"/>
      <c r="E46" s="1"/>
      <c r="F46" s="1"/>
    </row>
    <row r="47" spans="1:6" ht="30" x14ac:dyDescent="0.25">
      <c r="A47" s="49">
        <v>1</v>
      </c>
      <c r="B47" s="49" t="s">
        <v>47</v>
      </c>
      <c r="C47" s="49">
        <v>1223.92</v>
      </c>
      <c r="D47" s="48"/>
      <c r="E47" s="1"/>
      <c r="F47" s="1"/>
    </row>
    <row r="48" spans="1:6" ht="60" x14ac:dyDescent="0.25">
      <c r="A48" s="49">
        <v>2</v>
      </c>
      <c r="B48" s="49" t="s">
        <v>51</v>
      </c>
      <c r="C48" s="49">
        <v>935</v>
      </c>
      <c r="D48" s="48"/>
      <c r="E48" s="1"/>
      <c r="F48" s="1"/>
    </row>
    <row r="49" spans="1:6" x14ac:dyDescent="0.25">
      <c r="A49" s="49"/>
      <c r="B49" s="48" t="s">
        <v>81</v>
      </c>
      <c r="C49" s="48">
        <f>SUM(C47:C48)</f>
        <v>2158.92</v>
      </c>
      <c r="D49" s="48">
        <f>C49+D45</f>
        <v>28715.139999999992</v>
      </c>
      <c r="E49" s="1"/>
      <c r="F49" s="1"/>
    </row>
    <row r="50" spans="1:6" x14ac:dyDescent="0.25">
      <c r="A50" s="47"/>
      <c r="B50" s="48" t="s">
        <v>14</v>
      </c>
      <c r="C50" s="47"/>
      <c r="D50" s="47"/>
      <c r="E50" s="1"/>
      <c r="F50" s="1"/>
    </row>
    <row r="51" spans="1:6" ht="30" x14ac:dyDescent="0.25">
      <c r="A51" s="49">
        <v>1</v>
      </c>
      <c r="B51" s="49" t="s">
        <v>47</v>
      </c>
      <c r="C51" s="49">
        <v>1223.92</v>
      </c>
      <c r="D51" s="48"/>
      <c r="E51" s="1"/>
      <c r="F51" s="1"/>
    </row>
    <row r="52" spans="1:6" ht="60" x14ac:dyDescent="0.25">
      <c r="A52" s="49">
        <v>2</v>
      </c>
      <c r="B52" s="49" t="s">
        <v>51</v>
      </c>
      <c r="C52" s="49">
        <v>935</v>
      </c>
      <c r="D52" s="48"/>
      <c r="E52" s="1"/>
      <c r="F52" s="1"/>
    </row>
    <row r="53" spans="1:6" x14ac:dyDescent="0.25">
      <c r="A53" s="49"/>
      <c r="B53" s="48" t="s">
        <v>84</v>
      </c>
      <c r="C53" s="48">
        <f>SUM(C51:C52)</f>
        <v>2158.92</v>
      </c>
      <c r="D53" s="48">
        <f>C53+D49</f>
        <v>30874.05999999999</v>
      </c>
      <c r="E53" s="1"/>
      <c r="F53" s="1"/>
    </row>
    <row r="54" spans="1:6" x14ac:dyDescent="0.25">
      <c r="A54" s="47"/>
      <c r="B54" s="48" t="s">
        <v>15</v>
      </c>
      <c r="C54" s="47"/>
      <c r="D54" s="47"/>
      <c r="E54" s="1"/>
      <c r="F54" s="1"/>
    </row>
    <row r="55" spans="1:6" ht="30" x14ac:dyDescent="0.25">
      <c r="A55" s="49">
        <v>1</v>
      </c>
      <c r="B55" s="49" t="s">
        <v>47</v>
      </c>
      <c r="C55" s="49">
        <v>1223.92</v>
      </c>
      <c r="D55" s="48"/>
      <c r="E55" s="1"/>
      <c r="F55" s="1"/>
    </row>
    <row r="56" spans="1:6" ht="60" x14ac:dyDescent="0.25">
      <c r="A56" s="49">
        <v>2</v>
      </c>
      <c r="B56" s="49" t="s">
        <v>51</v>
      </c>
      <c r="C56" s="49">
        <v>935</v>
      </c>
      <c r="D56" s="48"/>
      <c r="E56" s="1"/>
      <c r="F56" s="1"/>
    </row>
    <row r="57" spans="1:6" x14ac:dyDescent="0.25">
      <c r="A57" s="49"/>
      <c r="B57" s="48" t="s">
        <v>86</v>
      </c>
      <c r="C57" s="48">
        <f>SUM(C55:C56)</f>
        <v>2158.92</v>
      </c>
      <c r="D57" s="48">
        <f>C57+D53</f>
        <v>33032.979999999989</v>
      </c>
      <c r="E57" s="1"/>
      <c r="F57" s="1"/>
    </row>
    <row r="58" spans="1:6" x14ac:dyDescent="0.25">
      <c r="A58" s="49"/>
      <c r="B58" s="48"/>
      <c r="C58" s="48"/>
      <c r="D58" s="48"/>
      <c r="E58" s="1"/>
      <c r="F58" s="1"/>
    </row>
    <row r="59" spans="1:6" x14ac:dyDescent="0.25">
      <c r="A59" s="47"/>
      <c r="B59" s="48"/>
      <c r="C59" s="47"/>
      <c r="D59" s="47"/>
      <c r="E59" s="1"/>
      <c r="F59" s="1"/>
    </row>
    <row r="60" spans="1:6" x14ac:dyDescent="0.25">
      <c r="A60" s="49"/>
      <c r="B60" s="49"/>
      <c r="C60" s="49"/>
      <c r="D60" s="48"/>
      <c r="E60" s="1"/>
      <c r="F60" s="1"/>
    </row>
    <row r="61" spans="1:6" x14ac:dyDescent="0.25">
      <c r="A61" s="49"/>
      <c r="B61" s="49"/>
      <c r="C61" s="49"/>
      <c r="D61" s="48"/>
      <c r="E61" s="1"/>
      <c r="F61" s="1"/>
    </row>
    <row r="62" spans="1:6" x14ac:dyDescent="0.25">
      <c r="A62" s="11"/>
      <c r="B62" s="11"/>
      <c r="C62" s="11"/>
      <c r="D62" s="3"/>
      <c r="E62" s="1"/>
      <c r="F62" s="1"/>
    </row>
    <row r="63" spans="1:6" x14ac:dyDescent="0.25">
      <c r="A63" s="11"/>
      <c r="B63" s="3"/>
      <c r="C63" s="3"/>
      <c r="D63" s="3"/>
      <c r="E63" s="1"/>
      <c r="F63" s="1"/>
    </row>
    <row r="64" spans="1:6" x14ac:dyDescent="0.25">
      <c r="A64" s="47"/>
      <c r="B64" s="48"/>
      <c r="C64" s="47"/>
      <c r="D64" s="47"/>
      <c r="E64" s="1"/>
      <c r="F64" s="1"/>
    </row>
    <row r="65" spans="1:6" x14ac:dyDescent="0.25">
      <c r="A65" s="49"/>
      <c r="B65" s="49"/>
      <c r="C65" s="49"/>
      <c r="D65" s="48"/>
      <c r="E65" s="1"/>
      <c r="F65" s="1"/>
    </row>
    <row r="66" spans="1:6" x14ac:dyDescent="0.25">
      <c r="A66" s="49"/>
      <c r="B66" s="49"/>
      <c r="C66" s="49"/>
      <c r="D66" s="48"/>
      <c r="E66" s="1"/>
      <c r="F66" s="1"/>
    </row>
    <row r="67" spans="1:6" x14ac:dyDescent="0.25">
      <c r="A67" s="11"/>
      <c r="B67" s="3"/>
      <c r="C67" s="3"/>
      <c r="D67" s="3"/>
      <c r="E67" s="1"/>
      <c r="F67" s="1"/>
    </row>
    <row r="68" spans="1:6" x14ac:dyDescent="0.25">
      <c r="A68" s="11"/>
      <c r="B68" s="11"/>
      <c r="C68" s="11"/>
      <c r="D68" s="11"/>
      <c r="E68" s="1"/>
      <c r="F68" s="1"/>
    </row>
    <row r="69" spans="1:6" x14ac:dyDescent="0.25">
      <c r="A69" s="11"/>
      <c r="B69" s="11"/>
      <c r="C69" s="11"/>
      <c r="D69" s="3"/>
      <c r="E69" s="1"/>
      <c r="F69" s="1"/>
    </row>
    <row r="70" spans="1:6" x14ac:dyDescent="0.25">
      <c r="A70" s="11"/>
      <c r="B70" s="11"/>
      <c r="C70" s="11"/>
      <c r="D70" s="11"/>
      <c r="E70" s="1"/>
      <c r="F70" s="1"/>
    </row>
    <row r="71" spans="1:6" x14ac:dyDescent="0.25">
      <c r="A71" s="11"/>
      <c r="B71" s="3"/>
      <c r="C71" s="3"/>
      <c r="D71" s="3"/>
      <c r="E71" s="1"/>
      <c r="F71" s="1"/>
    </row>
    <row r="72" spans="1:6" x14ac:dyDescent="0.25">
      <c r="A72" s="11"/>
      <c r="B72" s="3"/>
      <c r="C72" s="11"/>
      <c r="D72" s="13"/>
    </row>
    <row r="73" spans="1:6" x14ac:dyDescent="0.25">
      <c r="A73" s="11"/>
      <c r="B73" s="11"/>
      <c r="C73" s="11"/>
      <c r="D73" s="13"/>
    </row>
    <row r="74" spans="1:6" x14ac:dyDescent="0.25">
      <c r="A74" s="11"/>
      <c r="B74" s="11"/>
      <c r="C74" s="11"/>
      <c r="D74" s="13"/>
    </row>
    <row r="75" spans="1:6" x14ac:dyDescent="0.25">
      <c r="A75" s="11"/>
      <c r="B75" s="11"/>
      <c r="C75" s="11"/>
      <c r="D75" s="13"/>
    </row>
    <row r="76" spans="1:6" x14ac:dyDescent="0.25">
      <c r="A76" s="11"/>
      <c r="B76" s="11"/>
      <c r="C76" s="11"/>
      <c r="D76" s="13"/>
    </row>
    <row r="77" spans="1:6" x14ac:dyDescent="0.25">
      <c r="A77" s="13"/>
      <c r="B77" s="3"/>
      <c r="C77" s="12"/>
      <c r="D77" s="12"/>
    </row>
    <row r="78" spans="1:6" x14ac:dyDescent="0.25">
      <c r="A78" s="13"/>
      <c r="B78" s="3"/>
      <c r="C78" s="13"/>
      <c r="D78" s="13"/>
    </row>
    <row r="79" spans="1:6" x14ac:dyDescent="0.25">
      <c r="A79" s="11"/>
      <c r="B79" s="11"/>
      <c r="C79" s="11"/>
      <c r="D79" s="13"/>
    </row>
    <row r="80" spans="1:6" x14ac:dyDescent="0.25">
      <c r="A80" s="11"/>
      <c r="B80" s="11"/>
      <c r="C80" s="11"/>
      <c r="D80" s="13"/>
    </row>
    <row r="81" spans="1:4" x14ac:dyDescent="0.25">
      <c r="A81" s="11"/>
      <c r="B81" s="11"/>
      <c r="C81" s="11"/>
      <c r="D81" s="13"/>
    </row>
    <row r="82" spans="1:4" x14ac:dyDescent="0.25">
      <c r="A82" s="11"/>
      <c r="B82" s="11"/>
      <c r="C82" s="11"/>
      <c r="D82" s="13"/>
    </row>
    <row r="83" spans="1:4" x14ac:dyDescent="0.25">
      <c r="A83" s="13"/>
      <c r="B83" s="3"/>
      <c r="C83" s="12"/>
      <c r="D83" s="12"/>
    </row>
    <row r="84" spans="1:4" x14ac:dyDescent="0.25">
      <c r="A84" s="13"/>
      <c r="B84" s="3"/>
      <c r="C84" s="13"/>
      <c r="D84" s="13"/>
    </row>
    <row r="85" spans="1:4" x14ac:dyDescent="0.25">
      <c r="A85" s="11"/>
      <c r="B85" s="11"/>
      <c r="C85" s="11"/>
      <c r="D85" s="13"/>
    </row>
    <row r="86" spans="1:4" x14ac:dyDescent="0.25">
      <c r="A86" s="11"/>
      <c r="B86" s="11"/>
      <c r="C86" s="11"/>
      <c r="D86" s="13"/>
    </row>
    <row r="87" spans="1:4" x14ac:dyDescent="0.25">
      <c r="A87" s="11"/>
      <c r="B87" s="11"/>
      <c r="C87" s="11"/>
      <c r="D87" s="13"/>
    </row>
    <row r="88" spans="1:4" x14ac:dyDescent="0.25">
      <c r="B88" s="32"/>
      <c r="C88" s="21"/>
      <c r="D88" s="2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topLeftCell="A19" workbookViewId="0">
      <selection activeCell="B37" sqref="B3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59" t="s">
        <v>54</v>
      </c>
      <c r="C1" s="59"/>
      <c r="D1" s="59"/>
      <c r="E1" s="6"/>
      <c r="F1" s="6"/>
      <c r="G1" s="6"/>
      <c r="H1" s="6"/>
    </row>
    <row r="2" spans="1:8" ht="15.95" customHeight="1" x14ac:dyDescent="0.25">
      <c r="A2" s="1"/>
      <c r="B2" s="2" t="s">
        <v>40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0" t="s">
        <v>6</v>
      </c>
      <c r="C3" s="60"/>
      <c r="D3" s="6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47"/>
      <c r="B5" s="48" t="s">
        <v>2</v>
      </c>
      <c r="C5" s="47"/>
      <c r="D5" s="47"/>
      <c r="E5" s="1"/>
      <c r="F5" s="1"/>
      <c r="G5" s="1"/>
      <c r="H5" s="1"/>
    </row>
    <row r="6" spans="1:8" ht="30" x14ac:dyDescent="0.25">
      <c r="A6" s="47">
        <v>1</v>
      </c>
      <c r="B6" s="49" t="s">
        <v>50</v>
      </c>
      <c r="C6" s="49">
        <v>3340</v>
      </c>
      <c r="D6" s="48">
        <f>C6</f>
        <v>3340</v>
      </c>
      <c r="E6" s="1"/>
      <c r="F6" s="1"/>
      <c r="G6" s="1"/>
      <c r="H6" s="1"/>
    </row>
    <row r="7" spans="1:8" s="4" customFormat="1" x14ac:dyDescent="0.25">
      <c r="A7" s="47"/>
      <c r="B7" s="48" t="s">
        <v>5</v>
      </c>
      <c r="C7" s="47"/>
      <c r="D7" s="47"/>
      <c r="F7" s="1"/>
    </row>
    <row r="8" spans="1:8" s="4" customFormat="1" ht="30" x14ac:dyDescent="0.25">
      <c r="A8" s="47">
        <v>1</v>
      </c>
      <c r="B8" s="49" t="s">
        <v>50</v>
      </c>
      <c r="C8" s="49">
        <v>3340</v>
      </c>
      <c r="D8" s="48">
        <f>C8</f>
        <v>3340</v>
      </c>
    </row>
    <row r="9" spans="1:8" s="1" customFormat="1" x14ac:dyDescent="0.25">
      <c r="A9" s="47"/>
      <c r="B9" s="48" t="s">
        <v>3</v>
      </c>
      <c r="C9" s="47"/>
      <c r="D9" s="47"/>
    </row>
    <row r="10" spans="1:8" s="1" customFormat="1" ht="30" x14ac:dyDescent="0.25">
      <c r="A10" s="47">
        <v>1</v>
      </c>
      <c r="B10" s="49" t="s">
        <v>50</v>
      </c>
      <c r="C10" s="49">
        <v>3340</v>
      </c>
      <c r="D10" s="48">
        <f>C10</f>
        <v>3340</v>
      </c>
    </row>
    <row r="11" spans="1:8" s="1" customFormat="1" x14ac:dyDescent="0.25">
      <c r="A11" s="47"/>
      <c r="B11" s="48" t="s">
        <v>7</v>
      </c>
      <c r="C11" s="47"/>
      <c r="D11" s="47"/>
    </row>
    <row r="12" spans="1:8" s="4" customFormat="1" ht="30" x14ac:dyDescent="0.25">
      <c r="A12" s="47">
        <v>1</v>
      </c>
      <c r="B12" s="49" t="s">
        <v>50</v>
      </c>
      <c r="C12" s="49">
        <v>3340</v>
      </c>
      <c r="D12" s="48">
        <f>C12</f>
        <v>3340</v>
      </c>
    </row>
    <row r="13" spans="1:8" s="4" customFormat="1" x14ac:dyDescent="0.25">
      <c r="A13" s="47"/>
      <c r="B13" s="48" t="s">
        <v>8</v>
      </c>
      <c r="C13" s="47"/>
      <c r="D13" s="47"/>
    </row>
    <row r="14" spans="1:8" s="4" customFormat="1" ht="30" x14ac:dyDescent="0.25">
      <c r="A14" s="47">
        <v>1</v>
      </c>
      <c r="B14" s="49" t="s">
        <v>50</v>
      </c>
      <c r="C14" s="49">
        <v>3340</v>
      </c>
      <c r="D14" s="48"/>
    </row>
    <row r="15" spans="1:8" s="1" customFormat="1" x14ac:dyDescent="0.25">
      <c r="A15" s="49">
        <v>2</v>
      </c>
      <c r="B15" s="49" t="s">
        <v>65</v>
      </c>
      <c r="C15" s="49">
        <v>99</v>
      </c>
      <c r="D15" s="48"/>
    </row>
    <row r="16" spans="1:8" s="1" customFormat="1" x14ac:dyDescent="0.25">
      <c r="A16" s="49"/>
      <c r="B16" s="48" t="s">
        <v>64</v>
      </c>
      <c r="C16" s="48">
        <f>SUM(C14:C15)</f>
        <v>3439</v>
      </c>
      <c r="D16" s="48">
        <f>C16+D12</f>
        <v>6779</v>
      </c>
    </row>
    <row r="17" spans="1:4" s="1" customFormat="1" x14ac:dyDescent="0.25">
      <c r="A17" s="47"/>
      <c r="B17" s="48" t="s">
        <v>9</v>
      </c>
      <c r="C17" s="47"/>
      <c r="D17" s="47"/>
    </row>
    <row r="18" spans="1:4" s="4" customFormat="1" ht="30" x14ac:dyDescent="0.25">
      <c r="A18" s="47">
        <v>1</v>
      </c>
      <c r="B18" s="49" t="s">
        <v>50</v>
      </c>
      <c r="C18" s="49">
        <v>3340</v>
      </c>
      <c r="D18" s="48">
        <f>C18+D16</f>
        <v>10119</v>
      </c>
    </row>
    <row r="19" spans="1:4" s="1" customFormat="1" x14ac:dyDescent="0.25">
      <c r="A19" s="47"/>
      <c r="B19" s="48" t="s">
        <v>10</v>
      </c>
      <c r="C19" s="47"/>
      <c r="D19" s="47"/>
    </row>
    <row r="20" spans="1:4" s="1" customFormat="1" ht="30" x14ac:dyDescent="0.25">
      <c r="A20" s="47">
        <v>1</v>
      </c>
      <c r="B20" s="49" t="s">
        <v>50</v>
      </c>
      <c r="C20" s="49">
        <v>3340</v>
      </c>
      <c r="D20" s="48">
        <f>C20+D18</f>
        <v>13459</v>
      </c>
    </row>
    <row r="21" spans="1:4" s="1" customFormat="1" x14ac:dyDescent="0.25">
      <c r="A21" s="47"/>
      <c r="B21" s="48" t="s">
        <v>11</v>
      </c>
      <c r="C21" s="47"/>
      <c r="D21" s="47"/>
    </row>
    <row r="22" spans="1:4" s="1" customFormat="1" ht="30" x14ac:dyDescent="0.25">
      <c r="A22" s="47">
        <v>1</v>
      </c>
      <c r="B22" s="49" t="s">
        <v>50</v>
      </c>
      <c r="C22" s="49">
        <v>3340</v>
      </c>
      <c r="D22" s="48"/>
    </row>
    <row r="23" spans="1:4" s="1" customFormat="1" ht="15.75" customHeight="1" x14ac:dyDescent="0.25">
      <c r="A23" s="47">
        <v>2</v>
      </c>
      <c r="B23" s="49" t="s">
        <v>74</v>
      </c>
      <c r="C23" s="49">
        <v>660</v>
      </c>
      <c r="D23" s="47"/>
    </row>
    <row r="24" spans="1:4" s="1" customFormat="1" x14ac:dyDescent="0.25">
      <c r="A24" s="47"/>
      <c r="B24" s="48" t="s">
        <v>73</v>
      </c>
      <c r="C24" s="48">
        <f>SUM(C22:C23)</f>
        <v>4000</v>
      </c>
      <c r="D24" s="50">
        <f>C24+D20</f>
        <v>17459</v>
      </c>
    </row>
    <row r="25" spans="1:4" s="1" customFormat="1" x14ac:dyDescent="0.25">
      <c r="A25" s="47"/>
      <c r="B25" s="48" t="s">
        <v>12</v>
      </c>
      <c r="C25" s="47"/>
      <c r="D25" s="47"/>
    </row>
    <row r="26" spans="1:4" s="1" customFormat="1" ht="30" x14ac:dyDescent="0.25">
      <c r="A26" s="47">
        <v>1</v>
      </c>
      <c r="B26" s="49" t="s">
        <v>50</v>
      </c>
      <c r="C26" s="49">
        <v>3340</v>
      </c>
      <c r="D26" s="48"/>
    </row>
    <row r="27" spans="1:4" s="1" customFormat="1" ht="30" x14ac:dyDescent="0.25">
      <c r="A27" s="47">
        <v>2</v>
      </c>
      <c r="B27" s="49" t="s">
        <v>77</v>
      </c>
      <c r="C27" s="47">
        <v>262.5</v>
      </c>
      <c r="D27" s="47"/>
    </row>
    <row r="28" spans="1:4" s="1" customFormat="1" x14ac:dyDescent="0.25">
      <c r="A28" s="47">
        <v>3</v>
      </c>
      <c r="B28" s="49" t="s">
        <v>65</v>
      </c>
      <c r="C28" s="49">
        <v>150</v>
      </c>
      <c r="D28" s="50"/>
    </row>
    <row r="29" spans="1:4" s="1" customFormat="1" x14ac:dyDescent="0.25">
      <c r="A29" s="49"/>
      <c r="B29" s="58" t="s">
        <v>76</v>
      </c>
      <c r="C29" s="48">
        <f>SUM(C26:C28)</f>
        <v>3752.5</v>
      </c>
      <c r="D29" s="48">
        <f>C29+D24</f>
        <v>21211.5</v>
      </c>
    </row>
    <row r="30" spans="1:4" s="1" customFormat="1" x14ac:dyDescent="0.25">
      <c r="A30" s="47"/>
      <c r="B30" s="48" t="s">
        <v>13</v>
      </c>
      <c r="C30" s="47"/>
      <c r="D30" s="47"/>
    </row>
    <row r="31" spans="1:4" ht="30" x14ac:dyDescent="0.25">
      <c r="A31" s="47">
        <v>1</v>
      </c>
      <c r="B31" s="49" t="s">
        <v>50</v>
      </c>
      <c r="C31" s="49">
        <v>3340</v>
      </c>
      <c r="D31" s="48"/>
    </row>
    <row r="32" spans="1:4" x14ac:dyDescent="0.25">
      <c r="A32" s="47">
        <v>2</v>
      </c>
      <c r="B32" s="49" t="s">
        <v>82</v>
      </c>
      <c r="C32" s="49">
        <v>966</v>
      </c>
      <c r="D32" s="50"/>
    </row>
    <row r="33" spans="1:4" x14ac:dyDescent="0.25">
      <c r="A33" s="49"/>
      <c r="B33" s="48" t="s">
        <v>81</v>
      </c>
      <c r="C33" s="48">
        <f>SUM(C31:C32)</f>
        <v>4306</v>
      </c>
      <c r="D33" s="48">
        <f>C33+D29</f>
        <v>25517.5</v>
      </c>
    </row>
    <row r="34" spans="1:4" x14ac:dyDescent="0.25">
      <c r="A34" s="47"/>
      <c r="B34" s="48" t="s">
        <v>14</v>
      </c>
      <c r="C34" s="47"/>
      <c r="D34" s="47"/>
    </row>
    <row r="35" spans="1:4" ht="30" x14ac:dyDescent="0.25">
      <c r="A35" s="47">
        <v>1</v>
      </c>
      <c r="B35" s="49" t="s">
        <v>50</v>
      </c>
      <c r="C35" s="49">
        <v>3340</v>
      </c>
      <c r="D35" s="48">
        <f>C35+D33</f>
        <v>28857.5</v>
      </c>
    </row>
    <row r="36" spans="1:4" x14ac:dyDescent="0.25">
      <c r="A36" s="47"/>
      <c r="B36" s="48" t="s">
        <v>15</v>
      </c>
      <c r="C36" s="47"/>
      <c r="D36" s="47"/>
    </row>
    <row r="37" spans="1:4" ht="30" x14ac:dyDescent="0.25">
      <c r="A37" s="47">
        <v>1</v>
      </c>
      <c r="B37" s="49" t="s">
        <v>50</v>
      </c>
      <c r="C37" s="49">
        <v>3340</v>
      </c>
      <c r="D37" s="48">
        <f>C37+D35</f>
        <v>32197.5</v>
      </c>
    </row>
    <row r="38" spans="1:4" x14ac:dyDescent="0.25">
      <c r="A38" s="51"/>
      <c r="B38" s="58"/>
      <c r="C38" s="52"/>
      <c r="D38" s="52"/>
    </row>
    <row r="39" spans="1:4" x14ac:dyDescent="0.25">
      <c r="A39" s="47"/>
      <c r="B39" s="48"/>
      <c r="C39" s="47"/>
      <c r="D39" s="47"/>
    </row>
    <row r="40" spans="1:4" x14ac:dyDescent="0.25">
      <c r="A40" s="47"/>
      <c r="B40" s="49"/>
      <c r="C40" s="49"/>
      <c r="D40" s="50"/>
    </row>
    <row r="41" spans="1:4" x14ac:dyDescent="0.25">
      <c r="A41" s="47"/>
      <c r="B41" s="48"/>
      <c r="C41" s="47"/>
      <c r="D41" s="47"/>
    </row>
    <row r="42" spans="1:4" x14ac:dyDescent="0.25">
      <c r="A42" s="47"/>
      <c r="B42" s="49"/>
      <c r="C42" s="49"/>
      <c r="D42" s="48"/>
    </row>
    <row r="43" spans="1:4" x14ac:dyDescent="0.25">
      <c r="A43" s="49"/>
      <c r="B43" s="49"/>
      <c r="C43" s="49"/>
      <c r="D43" s="52"/>
    </row>
    <row r="44" spans="1:4" x14ac:dyDescent="0.25">
      <c r="A44" s="49"/>
      <c r="B44" s="49"/>
      <c r="C44" s="49"/>
      <c r="D44" s="52"/>
    </row>
    <row r="45" spans="1:4" x14ac:dyDescent="0.25">
      <c r="A45" s="49"/>
      <c r="B45" s="49"/>
      <c r="C45" s="49"/>
      <c r="D45" s="52"/>
    </row>
    <row r="46" spans="1:4" x14ac:dyDescent="0.25">
      <c r="A46" s="49"/>
      <c r="B46" s="49"/>
      <c r="C46" s="49"/>
      <c r="D46" s="52"/>
    </row>
    <row r="47" spans="1:4" x14ac:dyDescent="0.25">
      <c r="A47" s="49"/>
      <c r="B47" s="49"/>
      <c r="C47" s="49"/>
      <c r="D47" s="52"/>
    </row>
    <row r="48" spans="1:4" x14ac:dyDescent="0.25">
      <c r="A48" s="49"/>
      <c r="B48" s="49"/>
      <c r="C48" s="49"/>
      <c r="D48" s="52"/>
    </row>
    <row r="49" spans="1:4" x14ac:dyDescent="0.25">
      <c r="A49" s="49"/>
      <c r="B49" s="49"/>
      <c r="C49" s="49"/>
      <c r="D49" s="52"/>
    </row>
    <row r="50" spans="1:4" x14ac:dyDescent="0.25">
      <c r="A50" s="49"/>
      <c r="B50" s="49"/>
      <c r="C50" s="49"/>
      <c r="D50" s="52"/>
    </row>
    <row r="51" spans="1:4" x14ac:dyDescent="0.25">
      <c r="A51" s="49"/>
      <c r="B51" s="49"/>
      <c r="C51" s="49"/>
      <c r="D51" s="52"/>
    </row>
    <row r="52" spans="1:4" x14ac:dyDescent="0.25">
      <c r="A52" s="49"/>
      <c r="B52" s="49"/>
      <c r="C52" s="49"/>
      <c r="D52" s="52"/>
    </row>
    <row r="53" spans="1:4" x14ac:dyDescent="0.25">
      <c r="A53" s="49"/>
      <c r="B53" s="49"/>
      <c r="C53" s="49"/>
      <c r="D53" s="52"/>
    </row>
    <row r="54" spans="1:4" x14ac:dyDescent="0.25">
      <c r="A54" s="49"/>
      <c r="B54" s="49"/>
      <c r="C54" s="49"/>
      <c r="D54" s="52"/>
    </row>
    <row r="55" spans="1:4" x14ac:dyDescent="0.25">
      <c r="A55" s="49"/>
      <c r="B55" s="49"/>
      <c r="C55" s="49"/>
      <c r="D55" s="52"/>
    </row>
    <row r="56" spans="1:4" x14ac:dyDescent="0.25">
      <c r="A56" s="51"/>
      <c r="B56" s="48"/>
      <c r="C56" s="51"/>
      <c r="D56" s="51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3"/>
      <c r="C58" s="12"/>
      <c r="D58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59" t="s">
        <v>54</v>
      </c>
      <c r="C1" s="59"/>
      <c r="D1" s="59"/>
    </row>
    <row r="2" spans="1:4" ht="15.75" x14ac:dyDescent="0.25">
      <c r="A2" s="1"/>
      <c r="B2" s="2" t="s">
        <v>40</v>
      </c>
      <c r="C2" s="31"/>
      <c r="D2" s="31"/>
    </row>
    <row r="3" spans="1:4" ht="15.75" x14ac:dyDescent="0.25">
      <c r="A3" s="1"/>
      <c r="B3" s="59" t="s">
        <v>34</v>
      </c>
      <c r="C3" s="59"/>
      <c r="D3" s="59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12</v>
      </c>
      <c r="C5" s="7"/>
      <c r="D5" s="7"/>
    </row>
    <row r="6" spans="1:4" x14ac:dyDescent="0.25">
      <c r="A6" s="7">
        <v>1</v>
      </c>
      <c r="B6" s="11" t="s">
        <v>80</v>
      </c>
      <c r="C6" s="36">
        <v>806.86</v>
      </c>
      <c r="D6" s="9">
        <f>C6</f>
        <v>806.86</v>
      </c>
    </row>
    <row r="7" spans="1:4" x14ac:dyDescent="0.25">
      <c r="A7" s="7"/>
      <c r="B7" s="3" t="s">
        <v>13</v>
      </c>
      <c r="C7" s="36"/>
      <c r="D7" s="9"/>
    </row>
    <row r="8" spans="1:4" x14ac:dyDescent="0.25">
      <c r="A8" s="7">
        <v>1</v>
      </c>
      <c r="B8" s="11" t="s">
        <v>83</v>
      </c>
      <c r="C8" s="36">
        <v>1941.8</v>
      </c>
      <c r="D8" s="9">
        <f>C8+D6</f>
        <v>2748.66</v>
      </c>
    </row>
    <row r="9" spans="1:4" x14ac:dyDescent="0.25">
      <c r="A9" s="11"/>
      <c r="B9" s="3"/>
      <c r="C9" s="11"/>
      <c r="D9" s="3"/>
    </row>
    <row r="10" spans="1:4" x14ac:dyDescent="0.25">
      <c r="A10" s="7"/>
      <c r="B10" s="11"/>
      <c r="C10" s="3"/>
      <c r="D10" s="3"/>
    </row>
    <row r="11" spans="1:4" x14ac:dyDescent="0.25">
      <c r="A11" s="7"/>
      <c r="B11" s="3"/>
      <c r="C11" s="11"/>
      <c r="D11" s="3"/>
    </row>
    <row r="12" spans="1:4" x14ac:dyDescent="0.25">
      <c r="A12" s="7"/>
      <c r="B12" s="11"/>
      <c r="C12" s="11"/>
      <c r="D12" s="3"/>
    </row>
    <row r="13" spans="1:4" x14ac:dyDescent="0.25">
      <c r="A13" s="7"/>
      <c r="B13" s="3"/>
      <c r="C13" s="11"/>
      <c r="D13" s="11"/>
    </row>
    <row r="14" spans="1:4" x14ac:dyDescent="0.25">
      <c r="A14" s="7"/>
      <c r="B14" s="11"/>
      <c r="C14" s="11"/>
      <c r="D14" s="3"/>
    </row>
    <row r="15" spans="1:4" x14ac:dyDescent="0.25">
      <c r="A15" s="11"/>
      <c r="B15" s="3"/>
      <c r="C15" s="11"/>
      <c r="D15" s="3"/>
    </row>
    <row r="16" spans="1:4" x14ac:dyDescent="0.25">
      <c r="A16" s="11"/>
      <c r="B16" s="11"/>
      <c r="C16" s="11"/>
      <c r="D16" s="3"/>
    </row>
    <row r="17" spans="1:4" x14ac:dyDescent="0.25">
      <c r="A17" s="11"/>
      <c r="B17" s="11"/>
      <c r="C17" s="11"/>
      <c r="D17" s="3"/>
    </row>
    <row r="18" spans="1:4" x14ac:dyDescent="0.25">
      <c r="A18" s="11"/>
      <c r="B18" s="3"/>
      <c r="C18" s="3"/>
      <c r="D18" s="3"/>
    </row>
    <row r="19" spans="1:4" x14ac:dyDescent="0.25">
      <c r="A19" s="11"/>
      <c r="B19" s="3"/>
      <c r="C19" s="11"/>
      <c r="D19" s="11"/>
    </row>
    <row r="20" spans="1:4" x14ac:dyDescent="0.25">
      <c r="A20" s="11"/>
      <c r="B20" s="11"/>
      <c r="C20" s="11"/>
      <c r="D20" s="3"/>
    </row>
    <row r="21" spans="1:4" x14ac:dyDescent="0.25">
      <c r="A21" s="11"/>
      <c r="B21" s="3"/>
      <c r="C21" s="11"/>
      <c r="D21" s="11"/>
    </row>
    <row r="22" spans="1:4" x14ac:dyDescent="0.25">
      <c r="A22" s="11"/>
      <c r="B22" s="11"/>
      <c r="C22" s="11"/>
      <c r="D22" s="3"/>
    </row>
    <row r="23" spans="1:4" x14ac:dyDescent="0.25">
      <c r="A23" s="11"/>
      <c r="B23" s="3"/>
      <c r="C23" s="11"/>
      <c r="D23" s="3"/>
    </row>
    <row r="24" spans="1:4" x14ac:dyDescent="0.25">
      <c r="A24" s="11"/>
      <c r="B24" s="11"/>
      <c r="C24" s="11"/>
      <c r="D24" s="3"/>
    </row>
    <row r="25" spans="1:4" x14ac:dyDescent="0.25">
      <c r="A25" s="11"/>
      <c r="B25" s="11"/>
      <c r="C25" s="11"/>
      <c r="D25" s="3"/>
    </row>
    <row r="26" spans="1:4" x14ac:dyDescent="0.25">
      <c r="A26" s="11"/>
      <c r="B26" s="11"/>
      <c r="C26" s="11"/>
      <c r="D26" s="3"/>
    </row>
    <row r="27" spans="1:4" x14ac:dyDescent="0.25">
      <c r="A27" s="11"/>
      <c r="B27" s="3"/>
      <c r="C27" s="11"/>
      <c r="D27" s="3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1"/>
      <c r="B30" s="11"/>
      <c r="C30" s="11"/>
      <c r="D30" s="3"/>
    </row>
    <row r="31" spans="1:4" x14ac:dyDescent="0.25">
      <c r="A31" s="11"/>
      <c r="B31" s="11"/>
      <c r="C31" s="11"/>
      <c r="D31" s="3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3"/>
      <c r="D33" s="12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1"/>
      <c r="C35" s="13"/>
      <c r="D35" s="13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11"/>
      <c r="C37" s="13"/>
      <c r="D37" s="13"/>
    </row>
    <row r="38" spans="1:4" x14ac:dyDescent="0.25">
      <c r="A38" s="13"/>
      <c r="B38" s="11"/>
      <c r="C38" s="13"/>
      <c r="D38" s="13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3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3"/>
      <c r="C54" s="13"/>
      <c r="D54" s="12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D11" sqref="D1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59" t="s">
        <v>54</v>
      </c>
      <c r="C1" s="59"/>
      <c r="D1" s="59"/>
      <c r="E1" s="6"/>
      <c r="F1" s="6"/>
      <c r="G1" s="6"/>
      <c r="H1" s="6"/>
    </row>
    <row r="2" spans="1:8" ht="15.95" customHeight="1" x14ac:dyDescent="0.25">
      <c r="A2" s="1"/>
      <c r="B2" s="61" t="s">
        <v>40</v>
      </c>
      <c r="C2" s="61"/>
      <c r="D2" s="61"/>
      <c r="E2" s="1"/>
      <c r="F2" s="1"/>
      <c r="G2" s="1"/>
      <c r="H2" s="1"/>
    </row>
    <row r="3" spans="1:8" ht="15.95" customHeight="1" x14ac:dyDescent="0.25">
      <c r="A3" s="1"/>
      <c r="B3" s="59" t="s">
        <v>35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11"/>
      <c r="B5" s="3" t="s">
        <v>5</v>
      </c>
      <c r="C5" s="11"/>
      <c r="D5" s="9"/>
      <c r="E5" s="1"/>
      <c r="F5" s="1"/>
      <c r="G5" s="1"/>
      <c r="H5" s="1"/>
    </row>
    <row r="6" spans="1:8" x14ac:dyDescent="0.25">
      <c r="A6" s="11">
        <v>1</v>
      </c>
      <c r="B6" s="11" t="s">
        <v>60</v>
      </c>
      <c r="C6" s="11">
        <v>3200</v>
      </c>
      <c r="D6" s="3">
        <f>C6</f>
        <v>3200</v>
      </c>
    </row>
    <row r="7" spans="1:8" x14ac:dyDescent="0.25">
      <c r="A7" s="13"/>
      <c r="B7" s="12" t="s">
        <v>11</v>
      </c>
      <c r="C7" s="16"/>
      <c r="D7" s="12"/>
    </row>
    <row r="8" spans="1:8" x14ac:dyDescent="0.25">
      <c r="A8" s="13">
        <v>1</v>
      </c>
      <c r="B8" s="13" t="s">
        <v>75</v>
      </c>
      <c r="C8" s="20">
        <v>15249.3</v>
      </c>
      <c r="D8" s="43">
        <f>C8+D6</f>
        <v>18449.3</v>
      </c>
    </row>
    <row r="9" spans="1:8" x14ac:dyDescent="0.25">
      <c r="A9" s="13"/>
      <c r="B9" s="3" t="s">
        <v>12</v>
      </c>
      <c r="C9" s="16"/>
      <c r="D9" s="43"/>
    </row>
    <row r="10" spans="1:8" x14ac:dyDescent="0.25">
      <c r="A10" s="33">
        <v>1</v>
      </c>
      <c r="B10" s="41" t="s">
        <v>78</v>
      </c>
      <c r="C10" s="13">
        <v>32108.7</v>
      </c>
      <c r="D10" s="12">
        <f>C10+D8</f>
        <v>50558</v>
      </c>
    </row>
    <row r="11" spans="1:8" x14ac:dyDescent="0.25">
      <c r="A11" s="14"/>
      <c r="B11" s="45"/>
      <c r="C11" s="15"/>
      <c r="D11" s="44"/>
    </row>
    <row r="12" spans="1:8" x14ac:dyDescent="0.25">
      <c r="A12" s="13"/>
      <c r="B12" s="35"/>
      <c r="C12" s="13"/>
      <c r="D12" s="13"/>
    </row>
    <row r="13" spans="1:8" x14ac:dyDescent="0.25">
      <c r="A13" s="13"/>
      <c r="B13" s="11"/>
      <c r="C13" s="13"/>
      <c r="D13" s="13"/>
    </row>
    <row r="14" spans="1:8" x14ac:dyDescent="0.25">
      <c r="A14" s="13"/>
      <c r="B14" s="13"/>
      <c r="C14" s="13"/>
      <c r="D14" s="12"/>
    </row>
    <row r="15" spans="1:8" x14ac:dyDescent="0.25">
      <c r="A15" s="13"/>
      <c r="B15" s="13"/>
      <c r="C15" s="13"/>
      <c r="D15" s="13"/>
    </row>
    <row r="16" spans="1:8" x14ac:dyDescent="0.25">
      <c r="A16" s="13"/>
      <c r="B16" s="11"/>
      <c r="C16" s="13"/>
      <c r="D16" s="12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3"/>
      <c r="C26" s="13"/>
      <c r="D26" s="13"/>
    </row>
    <row r="27" spans="1:4" x14ac:dyDescent="0.25">
      <c r="A27" s="13"/>
      <c r="B27" s="12"/>
      <c r="C27" s="12"/>
      <c r="D27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L8" sqref="L8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9" t="s">
        <v>54</v>
      </c>
      <c r="C1" s="59"/>
      <c r="D1" s="59"/>
    </row>
    <row r="2" spans="1:4" ht="15.75" x14ac:dyDescent="0.25">
      <c r="A2" s="1"/>
      <c r="B2" s="61" t="s">
        <v>40</v>
      </c>
      <c r="C2" s="61"/>
      <c r="D2" s="61"/>
    </row>
    <row r="3" spans="1:4" ht="15.75" x14ac:dyDescent="0.25">
      <c r="A3" s="1"/>
      <c r="B3" s="59" t="s">
        <v>37</v>
      </c>
      <c r="C3" s="59"/>
      <c r="D3" s="59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11"/>
      <c r="B5" s="3" t="s">
        <v>8</v>
      </c>
      <c r="C5" s="11"/>
      <c r="D5" s="3"/>
    </row>
    <row r="6" spans="1:4" ht="30" x14ac:dyDescent="0.25">
      <c r="A6" s="7">
        <v>1</v>
      </c>
      <c r="B6" s="11" t="s">
        <v>66</v>
      </c>
      <c r="C6" s="3">
        <v>14053.4</v>
      </c>
      <c r="D6" s="3">
        <f>C6</f>
        <v>14053.4</v>
      </c>
    </row>
    <row r="7" spans="1:4" x14ac:dyDescent="0.25">
      <c r="A7" s="9"/>
      <c r="B7" s="3" t="s">
        <v>9</v>
      </c>
      <c r="C7" s="36"/>
      <c r="D7" s="9"/>
    </row>
    <row r="8" spans="1:4" x14ac:dyDescent="0.25">
      <c r="A8" s="9">
        <v>1</v>
      </c>
      <c r="B8" s="11" t="s">
        <v>70</v>
      </c>
      <c r="C8" s="19">
        <v>6237.1</v>
      </c>
      <c r="D8" s="3"/>
    </row>
    <row r="9" spans="1:4" x14ac:dyDescent="0.25">
      <c r="A9" s="3">
        <v>2</v>
      </c>
      <c r="B9" s="11" t="s">
        <v>71</v>
      </c>
      <c r="C9" s="19">
        <v>7200</v>
      </c>
      <c r="D9" s="3"/>
    </row>
    <row r="10" spans="1:4" x14ac:dyDescent="0.25">
      <c r="A10" s="3"/>
      <c r="B10" s="3" t="s">
        <v>69</v>
      </c>
      <c r="C10" s="19">
        <f>SUM(C8:C9)</f>
        <v>13437.1</v>
      </c>
      <c r="D10" s="3">
        <f>C10+D6</f>
        <v>27490.5</v>
      </c>
    </row>
    <row r="11" spans="1:4" x14ac:dyDescent="0.25">
      <c r="A11" s="3"/>
      <c r="B11" s="3"/>
      <c r="C11" s="19"/>
      <c r="D11" s="3"/>
    </row>
    <row r="12" spans="1:4" x14ac:dyDescent="0.25">
      <c r="A12" s="12"/>
      <c r="B12" s="13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3"/>
      <c r="B14" s="34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5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6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59" t="s">
        <v>56</v>
      </c>
      <c r="C1" s="59"/>
      <c r="D1" s="59"/>
      <c r="E1" s="6"/>
      <c r="F1" s="6"/>
      <c r="G1" s="6"/>
      <c r="H1" s="6"/>
    </row>
    <row r="2" spans="1:8" ht="15.75" x14ac:dyDescent="0.25">
      <c r="A2" s="1"/>
      <c r="B2" s="61" t="s">
        <v>40</v>
      </c>
      <c r="C2" s="61"/>
      <c r="D2" s="61"/>
      <c r="E2" s="1"/>
      <c r="F2" s="1"/>
      <c r="G2" s="1"/>
      <c r="H2" s="1"/>
    </row>
    <row r="3" spans="1:8" ht="15.75" x14ac:dyDescent="0.25">
      <c r="A3" s="1"/>
      <c r="B3" s="59" t="s">
        <v>36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7"/>
      <c r="B5" s="53" t="s">
        <v>5</v>
      </c>
      <c r="C5" s="50"/>
      <c r="D5" s="47"/>
      <c r="E5" s="1"/>
      <c r="F5" s="1"/>
      <c r="G5" s="1"/>
      <c r="H5" s="1"/>
    </row>
    <row r="6" spans="1:8" s="1" customFormat="1" x14ac:dyDescent="0.25">
      <c r="A6" s="49">
        <v>1</v>
      </c>
      <c r="B6" s="49" t="s">
        <v>59</v>
      </c>
      <c r="C6" s="49">
        <v>8522.1</v>
      </c>
      <c r="D6" s="48">
        <f>C6</f>
        <v>8522.1</v>
      </c>
    </row>
    <row r="7" spans="1:8" s="1" customFormat="1" x14ac:dyDescent="0.25">
      <c r="A7" s="49"/>
      <c r="B7" s="48" t="s">
        <v>12</v>
      </c>
      <c r="C7" s="49"/>
      <c r="D7" s="54"/>
    </row>
    <row r="8" spans="1:8" s="5" customFormat="1" ht="30" x14ac:dyDescent="0.25">
      <c r="A8" s="51">
        <v>1</v>
      </c>
      <c r="B8" s="49" t="s">
        <v>79</v>
      </c>
      <c r="C8" s="52">
        <v>4810</v>
      </c>
      <c r="D8" s="55">
        <f>C8+D6</f>
        <v>13332.1</v>
      </c>
    </row>
    <row r="9" spans="1:8" x14ac:dyDescent="0.25">
      <c r="A9" s="51"/>
      <c r="B9" s="48" t="s">
        <v>14</v>
      </c>
      <c r="C9" s="51"/>
      <c r="D9" s="56"/>
    </row>
    <row r="10" spans="1:8" x14ac:dyDescent="0.25">
      <c r="A10" s="51">
        <v>1</v>
      </c>
      <c r="B10" s="49" t="s">
        <v>85</v>
      </c>
      <c r="C10" s="51">
        <v>12589</v>
      </c>
      <c r="D10" s="55">
        <f>C10+D8</f>
        <v>25921.1</v>
      </c>
    </row>
    <row r="11" spans="1:8" s="5" customFormat="1" x14ac:dyDescent="0.25">
      <c r="A11" s="51"/>
      <c r="B11" s="48"/>
      <c r="C11" s="51"/>
      <c r="D11" s="55"/>
    </row>
    <row r="12" spans="1:8" x14ac:dyDescent="0.25">
      <c r="A12" s="51"/>
      <c r="B12" s="49"/>
      <c r="C12" s="51"/>
      <c r="D12" s="55"/>
    </row>
    <row r="13" spans="1:8" x14ac:dyDescent="0.25">
      <c r="A13" s="52"/>
      <c r="B13" s="48"/>
      <c r="C13" s="52"/>
      <c r="D13" s="55"/>
    </row>
    <row r="14" spans="1:8" x14ac:dyDescent="0.25">
      <c r="A14" s="52"/>
      <c r="B14" s="48"/>
      <c r="C14" s="52"/>
      <c r="D14" s="52"/>
    </row>
    <row r="15" spans="1:8" x14ac:dyDescent="0.25">
      <c r="A15" s="51"/>
      <c r="B15" s="49"/>
      <c r="C15" s="51"/>
      <c r="D15" s="51"/>
    </row>
    <row r="16" spans="1:8" x14ac:dyDescent="0.25">
      <c r="A16" s="51"/>
      <c r="B16" s="48"/>
      <c r="C16" s="52"/>
      <c r="D16" s="52"/>
    </row>
    <row r="17" spans="1:4" x14ac:dyDescent="0.25">
      <c r="A17" s="51"/>
      <c r="B17" s="48"/>
      <c r="C17" s="51"/>
      <c r="D17" s="51"/>
    </row>
    <row r="18" spans="1:4" x14ac:dyDescent="0.25">
      <c r="A18" s="51"/>
      <c r="B18" s="49"/>
      <c r="C18" s="51"/>
      <c r="D18" s="51"/>
    </row>
    <row r="19" spans="1:4" x14ac:dyDescent="0.25">
      <c r="A19" s="51"/>
      <c r="B19" s="48"/>
      <c r="C19" s="52"/>
      <c r="D19" s="52"/>
    </row>
    <row r="20" spans="1:4" x14ac:dyDescent="0.25">
      <c r="A20" s="51"/>
      <c r="B20" s="48"/>
      <c r="C20" s="52"/>
      <c r="D20" s="52"/>
    </row>
    <row r="21" spans="1:4" x14ac:dyDescent="0.25">
      <c r="A21" s="51"/>
      <c r="B21" s="49"/>
      <c r="C21" s="51"/>
      <c r="D21" s="51"/>
    </row>
    <row r="22" spans="1:4" x14ac:dyDescent="0.25">
      <c r="A22" s="51"/>
      <c r="B22" s="49"/>
      <c r="C22" s="51"/>
      <c r="D22" s="51"/>
    </row>
    <row r="23" spans="1:4" x14ac:dyDescent="0.25">
      <c r="A23" s="51"/>
      <c r="B23" s="48"/>
      <c r="C23" s="52"/>
      <c r="D23" s="52"/>
    </row>
    <row r="24" spans="1:4" x14ac:dyDescent="0.25">
      <c r="A24" s="51"/>
      <c r="B24" s="48"/>
      <c r="C24" s="51"/>
      <c r="D24" s="51"/>
    </row>
    <row r="25" spans="1:4" x14ac:dyDescent="0.25">
      <c r="A25" s="51"/>
      <c r="B25" s="49"/>
      <c r="C25" s="51"/>
      <c r="D25" s="51"/>
    </row>
    <row r="26" spans="1:4" x14ac:dyDescent="0.25">
      <c r="A26" s="51"/>
      <c r="B26" s="48"/>
      <c r="C26" s="52"/>
      <c r="D26" s="52"/>
    </row>
    <row r="27" spans="1:4" x14ac:dyDescent="0.25">
      <c r="A27" s="51"/>
      <c r="B27" s="48"/>
      <c r="C27" s="51"/>
      <c r="D27" s="51"/>
    </row>
    <row r="28" spans="1:4" x14ac:dyDescent="0.25">
      <c r="A28" s="51"/>
      <c r="B28" s="49"/>
      <c r="C28" s="51"/>
      <c r="D28" s="51"/>
    </row>
    <row r="29" spans="1:4" x14ac:dyDescent="0.25">
      <c r="A29" s="51"/>
      <c r="B29" s="48"/>
      <c r="C29" s="52"/>
      <c r="D29" s="52"/>
    </row>
    <row r="30" spans="1:4" x14ac:dyDescent="0.25">
      <c r="A30" s="51"/>
      <c r="B30" s="48"/>
      <c r="C30" s="51"/>
      <c r="D30" s="51"/>
    </row>
    <row r="31" spans="1:4" x14ac:dyDescent="0.25">
      <c r="A31" s="51"/>
      <c r="B31" s="49"/>
      <c r="C31" s="51"/>
      <c r="D31" s="52"/>
    </row>
    <row r="32" spans="1:4" x14ac:dyDescent="0.25">
      <c r="A32" s="51"/>
      <c r="B32" s="48"/>
      <c r="C32" s="52"/>
      <c r="D32" s="52"/>
    </row>
    <row r="33" spans="1:4" x14ac:dyDescent="0.25">
      <c r="A33" s="51"/>
      <c r="B33" s="49"/>
      <c r="C33" s="51"/>
      <c r="D33" s="51"/>
    </row>
    <row r="34" spans="1:4" x14ac:dyDescent="0.25">
      <c r="A34" s="51"/>
      <c r="B34" s="48"/>
      <c r="C34" s="52"/>
      <c r="D34" s="52"/>
    </row>
    <row r="35" spans="1:4" x14ac:dyDescent="0.25">
      <c r="A35" s="57"/>
      <c r="B35" s="57"/>
      <c r="C35" s="57"/>
      <c r="D35" s="57"/>
    </row>
    <row r="36" spans="1:4" x14ac:dyDescent="0.25">
      <c r="A36" s="57"/>
      <c r="B36" s="57"/>
      <c r="C36" s="57"/>
      <c r="D36" s="57"/>
    </row>
    <row r="37" spans="1:4" x14ac:dyDescent="0.25">
      <c r="A37" s="57"/>
      <c r="B37" s="57"/>
      <c r="C37" s="57"/>
      <c r="D37" s="57"/>
    </row>
    <row r="38" spans="1:4" x14ac:dyDescent="0.25">
      <c r="A38" s="57"/>
      <c r="B38" s="57"/>
      <c r="C38" s="57"/>
      <c r="D38" s="57"/>
    </row>
    <row r="39" spans="1:4" x14ac:dyDescent="0.25">
      <c r="A39" s="57"/>
      <c r="B39" s="57"/>
      <c r="C39" s="57"/>
      <c r="D39" s="57"/>
    </row>
    <row r="40" spans="1:4" x14ac:dyDescent="0.25">
      <c r="A40" s="57"/>
      <c r="B40" s="57"/>
      <c r="C40" s="57"/>
      <c r="D40" s="57"/>
    </row>
    <row r="41" spans="1:4" x14ac:dyDescent="0.25">
      <c r="A41" s="57"/>
      <c r="B41" s="57"/>
      <c r="C41" s="57"/>
      <c r="D41" s="57"/>
    </row>
    <row r="42" spans="1:4" x14ac:dyDescent="0.25">
      <c r="A42" s="57"/>
      <c r="B42" s="57"/>
      <c r="C42" s="57"/>
      <c r="D42" s="57"/>
    </row>
    <row r="43" spans="1:4" x14ac:dyDescent="0.25">
      <c r="A43" s="57"/>
      <c r="B43" s="57"/>
      <c r="C43" s="57"/>
      <c r="D43" s="57"/>
    </row>
    <row r="44" spans="1:4" x14ac:dyDescent="0.25">
      <c r="A44" s="57"/>
      <c r="B44" s="57"/>
      <c r="C44" s="57"/>
      <c r="D44" s="57"/>
    </row>
    <row r="45" spans="1:4" x14ac:dyDescent="0.25">
      <c r="A45" s="57"/>
      <c r="B45" s="57"/>
      <c r="C45" s="57"/>
      <c r="D45" s="57"/>
    </row>
    <row r="46" spans="1:4" x14ac:dyDescent="0.25">
      <c r="A46" s="57"/>
      <c r="B46" s="57"/>
      <c r="C46" s="57"/>
      <c r="D46" s="5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62" t="s">
        <v>53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5.75" x14ac:dyDescent="0.25">
      <c r="A2" s="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33386.36</v>
      </c>
      <c r="C4" s="24">
        <f t="shared" ref="C4:N4" si="0">C5+C6+C7</f>
        <v>26252.36</v>
      </c>
      <c r="D4" s="24">
        <f t="shared" si="0"/>
        <v>26252.36</v>
      </c>
      <c r="E4" s="24">
        <f t="shared" si="0"/>
        <v>26252.36</v>
      </c>
      <c r="F4" s="24">
        <f t="shared" si="0"/>
        <v>26252.36</v>
      </c>
      <c r="G4" s="24">
        <f t="shared" si="0"/>
        <v>26252.36</v>
      </c>
      <c r="H4" s="24">
        <f t="shared" si="0"/>
        <v>26252.36</v>
      </c>
      <c r="I4" s="24">
        <f t="shared" si="0"/>
        <v>26252.36</v>
      </c>
      <c r="J4" s="24">
        <f t="shared" si="0"/>
        <v>26252.36</v>
      </c>
      <c r="K4" s="24">
        <f t="shared" si="0"/>
        <v>26252.36</v>
      </c>
      <c r="L4" s="24">
        <f t="shared" si="0"/>
        <v>26252.36</v>
      </c>
      <c r="M4" s="24">
        <f t="shared" si="0"/>
        <v>26252.36</v>
      </c>
      <c r="N4" s="24">
        <f t="shared" si="0"/>
        <v>322162.32</v>
      </c>
    </row>
    <row r="5" spans="1:14" ht="39" customHeight="1" x14ac:dyDescent="0.35">
      <c r="A5" s="28" t="s">
        <v>17</v>
      </c>
      <c r="B5" s="25">
        <v>15883.78</v>
      </c>
      <c r="C5" s="25">
        <v>15883.78</v>
      </c>
      <c r="D5" s="25">
        <v>15883.78</v>
      </c>
      <c r="E5" s="25">
        <v>15883.78</v>
      </c>
      <c r="F5" s="25">
        <v>15883.78</v>
      </c>
      <c r="G5" s="25">
        <v>15883.78</v>
      </c>
      <c r="H5" s="25">
        <v>15883.78</v>
      </c>
      <c r="I5" s="25">
        <v>15883.78</v>
      </c>
      <c r="J5" s="25">
        <v>15883.78</v>
      </c>
      <c r="K5" s="25">
        <v>15883.78</v>
      </c>
      <c r="L5" s="25">
        <v>15883.78</v>
      </c>
      <c r="M5" s="25">
        <v>15883.78</v>
      </c>
      <c r="N5" s="25">
        <f t="shared" ref="N5:N23" si="1">SUM(B5:M5)</f>
        <v>190605.36000000002</v>
      </c>
    </row>
    <row r="6" spans="1:14" ht="44.25" customHeight="1" x14ac:dyDescent="0.35">
      <c r="A6" s="28" t="s">
        <v>39</v>
      </c>
      <c r="B6" s="25">
        <v>10368.58</v>
      </c>
      <c r="C6" s="25">
        <v>10368.58</v>
      </c>
      <c r="D6" s="25">
        <v>10368.58</v>
      </c>
      <c r="E6" s="25">
        <v>10368.58</v>
      </c>
      <c r="F6" s="25">
        <v>10368.58</v>
      </c>
      <c r="G6" s="25">
        <v>10368.58</v>
      </c>
      <c r="H6" s="25">
        <v>10368.58</v>
      </c>
      <c r="I6" s="25">
        <v>10368.58</v>
      </c>
      <c r="J6" s="25">
        <v>10368.58</v>
      </c>
      <c r="K6" s="25">
        <v>10368.58</v>
      </c>
      <c r="L6" s="25">
        <v>10368.58</v>
      </c>
      <c r="M6" s="25">
        <v>10368.58</v>
      </c>
      <c r="N6" s="25">
        <f>SUM(B6:M6)</f>
        <v>124422.96</v>
      </c>
    </row>
    <row r="7" spans="1:14" ht="44.25" customHeight="1" x14ac:dyDescent="0.35">
      <c r="A7" s="28" t="s">
        <v>32</v>
      </c>
      <c r="B7" s="25">
        <v>7134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7134</v>
      </c>
    </row>
    <row r="8" spans="1:14" ht="36" customHeight="1" x14ac:dyDescent="0.35">
      <c r="A8" s="29" t="s">
        <v>18</v>
      </c>
      <c r="B8" s="24">
        <f>B9+B10+B11+B12+B13</f>
        <v>39838.289999999994</v>
      </c>
      <c r="C8" s="24">
        <f t="shared" ref="C8:M8" si="2">C9+C10+C11+C12+C13</f>
        <v>24527.32</v>
      </c>
      <c r="D8" s="24">
        <f t="shared" si="2"/>
        <v>25560.82</v>
      </c>
      <c r="E8" s="24">
        <f t="shared" si="2"/>
        <v>22876.639999999999</v>
      </c>
      <c r="F8" s="24">
        <f t="shared" si="2"/>
        <v>30409.95</v>
      </c>
      <c r="G8" s="24">
        <f t="shared" si="2"/>
        <v>30764.590000000004</v>
      </c>
      <c r="H8" s="24">
        <f t="shared" si="2"/>
        <v>22983.87</v>
      </c>
      <c r="I8" s="24">
        <f t="shared" si="2"/>
        <v>27016.47</v>
      </c>
      <c r="J8" s="24">
        <f t="shared" si="2"/>
        <v>30342.78</v>
      </c>
      <c r="K8" s="24">
        <f t="shared" si="2"/>
        <v>40104.14</v>
      </c>
      <c r="L8" s="24">
        <f t="shared" si="2"/>
        <v>25952.7</v>
      </c>
      <c r="M8" s="24">
        <f t="shared" si="2"/>
        <v>22390.11</v>
      </c>
      <c r="N8" s="24">
        <f t="shared" si="1"/>
        <v>342767.68</v>
      </c>
    </row>
    <row r="9" spans="1:14" ht="40.5" customHeight="1" x14ac:dyDescent="0.35">
      <c r="A9" s="28" t="s">
        <v>19</v>
      </c>
      <c r="B9" s="25">
        <v>3440.52</v>
      </c>
      <c r="C9" s="25">
        <v>2906.72</v>
      </c>
      <c r="D9" s="25">
        <v>2158.92</v>
      </c>
      <c r="E9" s="25">
        <v>3239.22</v>
      </c>
      <c r="F9" s="25">
        <v>2158.92</v>
      </c>
      <c r="G9" s="25">
        <v>6175.16</v>
      </c>
      <c r="H9" s="25">
        <v>2158.92</v>
      </c>
      <c r="I9" s="25">
        <v>2158.92</v>
      </c>
      <c r="J9" s="25">
        <v>2158.92</v>
      </c>
      <c r="K9" s="25">
        <v>2158.92</v>
      </c>
      <c r="L9" s="25">
        <v>2158.92</v>
      </c>
      <c r="M9" s="25">
        <v>2158.92</v>
      </c>
      <c r="N9" s="24">
        <f t="shared" si="1"/>
        <v>33032.979999999989</v>
      </c>
    </row>
    <row r="10" spans="1:14" ht="45.75" customHeight="1" x14ac:dyDescent="0.35">
      <c r="A10" s="28" t="s">
        <v>20</v>
      </c>
      <c r="B10" s="26">
        <v>3340</v>
      </c>
      <c r="C10" s="25">
        <v>3340</v>
      </c>
      <c r="D10" s="25">
        <v>3340</v>
      </c>
      <c r="E10" s="25">
        <v>3340</v>
      </c>
      <c r="F10" s="25">
        <v>3439</v>
      </c>
      <c r="G10" s="25">
        <v>3340</v>
      </c>
      <c r="H10" s="25">
        <v>3340</v>
      </c>
      <c r="I10" s="25">
        <v>4000</v>
      </c>
      <c r="J10" s="25">
        <v>3752.5</v>
      </c>
      <c r="K10" s="25">
        <v>4306</v>
      </c>
      <c r="L10" s="25">
        <v>3340</v>
      </c>
      <c r="M10" s="25">
        <v>3340</v>
      </c>
      <c r="N10" s="24">
        <f t="shared" si="1"/>
        <v>42217.5</v>
      </c>
    </row>
    <row r="11" spans="1:14" ht="45.75" customHeight="1" x14ac:dyDescent="0.35">
      <c r="A11" s="37" t="s">
        <v>30</v>
      </c>
      <c r="B11" s="26"/>
      <c r="C11" s="25"/>
      <c r="D11" s="25"/>
      <c r="E11" s="25"/>
      <c r="F11" s="25"/>
      <c r="G11" s="25"/>
      <c r="H11" s="25"/>
      <c r="I11" s="25"/>
      <c r="J11" s="25">
        <v>806.86</v>
      </c>
      <c r="K11" s="25">
        <v>1941.8</v>
      </c>
      <c r="L11" s="25"/>
      <c r="M11" s="25"/>
      <c r="N11" s="24">
        <f t="shared" si="1"/>
        <v>2748.66</v>
      </c>
    </row>
    <row r="12" spans="1:14" ht="45.75" customHeight="1" x14ac:dyDescent="0.35">
      <c r="A12" s="37" t="s">
        <v>38</v>
      </c>
      <c r="B12" s="26">
        <f>16297.42+13028.4+1155</f>
        <v>30480.82</v>
      </c>
      <c r="C12" s="25">
        <v>16297.42</v>
      </c>
      <c r="D12" s="25">
        <v>16297.42</v>
      </c>
      <c r="E12" s="25">
        <v>16297.42</v>
      </c>
      <c r="F12" s="25">
        <v>16297.42</v>
      </c>
      <c r="G12" s="25">
        <v>16297.42</v>
      </c>
      <c r="H12" s="25">
        <v>16297.42</v>
      </c>
      <c r="I12" s="25">
        <v>16297.42</v>
      </c>
      <c r="J12" s="25">
        <v>16297.42</v>
      </c>
      <c r="K12" s="25">
        <v>31697.42</v>
      </c>
      <c r="L12" s="25">
        <v>16297.42</v>
      </c>
      <c r="M12" s="25">
        <v>16297.42</v>
      </c>
      <c r="N12" s="24">
        <f t="shared" si="1"/>
        <v>225152.44000000006</v>
      </c>
    </row>
    <row r="13" spans="1:14" ht="21.75" customHeight="1" x14ac:dyDescent="0.35">
      <c r="A13" s="28" t="s">
        <v>21</v>
      </c>
      <c r="B13" s="25">
        <v>2576.9499999999998</v>
      </c>
      <c r="C13" s="25">
        <v>1983.18</v>
      </c>
      <c r="D13" s="25">
        <v>3764.48</v>
      </c>
      <c r="E13" s="25"/>
      <c r="F13" s="25">
        <v>8514.61</v>
      </c>
      <c r="G13" s="25">
        <v>4952.01</v>
      </c>
      <c r="H13" s="25">
        <v>1187.53</v>
      </c>
      <c r="I13" s="25">
        <v>4560.13</v>
      </c>
      <c r="J13" s="25">
        <v>7327.08</v>
      </c>
      <c r="K13" s="25"/>
      <c r="L13" s="25">
        <v>4156.3599999999997</v>
      </c>
      <c r="M13" s="25">
        <v>593.77</v>
      </c>
      <c r="N13" s="25">
        <f t="shared" si="1"/>
        <v>39616.1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11722.1</v>
      </c>
      <c r="D14" s="24">
        <f t="shared" si="3"/>
        <v>0</v>
      </c>
      <c r="E14" s="24">
        <f t="shared" si="3"/>
        <v>0</v>
      </c>
      <c r="F14" s="24">
        <f t="shared" si="3"/>
        <v>14053.4</v>
      </c>
      <c r="G14" s="24">
        <f t="shared" si="3"/>
        <v>13437.1</v>
      </c>
      <c r="H14" s="24">
        <f t="shared" si="3"/>
        <v>0</v>
      </c>
      <c r="I14" s="24">
        <f t="shared" si="3"/>
        <v>15249.3</v>
      </c>
      <c r="J14" s="24">
        <f t="shared" si="3"/>
        <v>36918.699999999997</v>
      </c>
      <c r="K14" s="24">
        <f t="shared" si="3"/>
        <v>0</v>
      </c>
      <c r="L14" s="24">
        <f t="shared" si="3"/>
        <v>12589</v>
      </c>
      <c r="M14" s="24">
        <f t="shared" si="3"/>
        <v>0</v>
      </c>
      <c r="N14" s="24">
        <f t="shared" si="1"/>
        <v>103969.59999999999</v>
      </c>
    </row>
    <row r="15" spans="1:14" ht="42" customHeight="1" x14ac:dyDescent="0.35">
      <c r="A15" s="28" t="s">
        <v>23</v>
      </c>
      <c r="B15" s="25"/>
      <c r="C15" s="25">
        <v>8522.1</v>
      </c>
      <c r="D15" s="25"/>
      <c r="E15" s="25"/>
      <c r="F15" s="25"/>
      <c r="G15" s="25"/>
      <c r="H15" s="25"/>
      <c r="I15" s="25"/>
      <c r="J15" s="25">
        <v>4810</v>
      </c>
      <c r="K15" s="25"/>
      <c r="L15" s="25">
        <v>12589</v>
      </c>
      <c r="M15" s="25"/>
      <c r="N15" s="25">
        <f t="shared" si="1"/>
        <v>25921.1</v>
      </c>
    </row>
    <row r="16" spans="1:14" ht="40.5" customHeight="1" x14ac:dyDescent="0.35">
      <c r="A16" s="28" t="s">
        <v>24</v>
      </c>
      <c r="B16" s="25"/>
      <c r="C16" s="25">
        <v>3200</v>
      </c>
      <c r="D16" s="25"/>
      <c r="E16" s="25"/>
      <c r="F16" s="25"/>
      <c r="G16" s="25"/>
      <c r="H16" s="25"/>
      <c r="I16" s="25">
        <v>15249.3</v>
      </c>
      <c r="J16" s="25">
        <v>32108.7</v>
      </c>
      <c r="K16" s="25"/>
      <c r="L16" s="25"/>
      <c r="M16" s="25"/>
      <c r="N16" s="25">
        <f t="shared" si="1"/>
        <v>50558</v>
      </c>
    </row>
    <row r="17" spans="1:14" ht="40.5" customHeight="1" x14ac:dyDescent="0.35">
      <c r="A17" s="37" t="s">
        <v>31</v>
      </c>
      <c r="B17" s="25"/>
      <c r="C17" s="25"/>
      <c r="D17" s="25"/>
      <c r="E17" s="25"/>
      <c r="F17" s="25">
        <v>14053.4</v>
      </c>
      <c r="G17" s="25">
        <f>6237.1+7200</f>
        <v>13437.1</v>
      </c>
      <c r="H17" s="25"/>
      <c r="I17" s="25"/>
      <c r="J17" s="25"/>
      <c r="K17" s="25"/>
      <c r="L17" s="25"/>
      <c r="M17" s="25"/>
      <c r="N17" s="25">
        <f t="shared" si="1"/>
        <v>27490.5</v>
      </c>
    </row>
    <row r="18" spans="1:14" ht="40.5" customHeight="1" x14ac:dyDescent="0.35">
      <c r="A18" s="42" t="s">
        <v>42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>
        <f t="shared" si="1"/>
        <v>0</v>
      </c>
    </row>
    <row r="19" spans="1:14" ht="40.5" customHeight="1" x14ac:dyDescent="0.35">
      <c r="A19" s="29" t="s">
        <v>43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7" t="s">
        <v>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48</v>
      </c>
      <c r="B23" s="24">
        <v>13374.36</v>
      </c>
      <c r="C23" s="24">
        <v>13374.36</v>
      </c>
      <c r="D23" s="24">
        <v>13374.36</v>
      </c>
      <c r="E23" s="24">
        <v>13374.36</v>
      </c>
      <c r="F23" s="24">
        <v>13374.36</v>
      </c>
      <c r="G23" s="24">
        <v>13374.36</v>
      </c>
      <c r="H23" s="24">
        <v>13374.36</v>
      </c>
      <c r="I23" s="24">
        <v>13374.36</v>
      </c>
      <c r="J23" s="24">
        <v>13374.36</v>
      </c>
      <c r="K23" s="24">
        <v>13374.36</v>
      </c>
      <c r="L23" s="24">
        <v>13374.36</v>
      </c>
      <c r="M23" s="24">
        <v>13374.36</v>
      </c>
      <c r="N23" s="24">
        <f t="shared" si="1"/>
        <v>160492.32</v>
      </c>
    </row>
    <row r="24" spans="1:14" ht="22.5" customHeight="1" x14ac:dyDescent="0.35">
      <c r="A24" s="29" t="s">
        <v>25</v>
      </c>
      <c r="B24" s="24">
        <f>B4+B8+B14+B23+B18+B19</f>
        <v>86599.01</v>
      </c>
      <c r="C24" s="24">
        <f t="shared" ref="C24:N24" si="6">C4+C8+C14+C23+C18+C19</f>
        <v>75876.14</v>
      </c>
      <c r="D24" s="24">
        <f t="shared" si="6"/>
        <v>65187.54</v>
      </c>
      <c r="E24" s="24">
        <f t="shared" si="6"/>
        <v>62503.360000000001</v>
      </c>
      <c r="F24" s="24">
        <f t="shared" si="6"/>
        <v>84090.069999999992</v>
      </c>
      <c r="G24" s="24">
        <f t="shared" si="6"/>
        <v>83828.41</v>
      </c>
      <c r="H24" s="24">
        <f t="shared" si="6"/>
        <v>62610.59</v>
      </c>
      <c r="I24" s="24">
        <f t="shared" si="6"/>
        <v>81892.490000000005</v>
      </c>
      <c r="J24" s="24">
        <f t="shared" si="6"/>
        <v>106888.2</v>
      </c>
      <c r="K24" s="24">
        <f t="shared" si="6"/>
        <v>79730.86</v>
      </c>
      <c r="L24" s="24">
        <f t="shared" si="6"/>
        <v>78168.42</v>
      </c>
      <c r="M24" s="24">
        <f t="shared" si="6"/>
        <v>62016.83</v>
      </c>
      <c r="N24" s="24">
        <f t="shared" si="6"/>
        <v>929391.91999999993</v>
      </c>
    </row>
    <row r="25" spans="1:14" ht="15.75" x14ac:dyDescent="0.25">
      <c r="A25" s="63" t="s">
        <v>49</v>
      </c>
      <c r="B25" s="63"/>
      <c r="C25" s="63"/>
      <c r="D25" s="30"/>
      <c r="E25" s="30"/>
      <c r="F25" s="30"/>
      <c r="G25" s="39"/>
      <c r="H25" s="30"/>
      <c r="I25" s="30"/>
      <c r="J25" s="30"/>
      <c r="K25" s="30"/>
      <c r="L25" s="64" t="s">
        <v>29</v>
      </c>
      <c r="M25" s="64"/>
      <c r="N25" s="64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3" t="s">
        <v>27</v>
      </c>
      <c r="B27" s="63"/>
      <c r="C27" s="63"/>
      <c r="D27" s="30"/>
      <c r="E27" s="30"/>
      <c r="F27" s="30"/>
      <c r="G27" s="30"/>
      <c r="H27" s="30"/>
      <c r="I27" s="30"/>
      <c r="J27" s="30"/>
      <c r="K27" s="30"/>
      <c r="L27" s="64" t="s">
        <v>33</v>
      </c>
      <c r="M27" s="64"/>
      <c r="N27" s="6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8"/>
  <sheetViews>
    <sheetView workbookViewId="0">
      <selection activeCell="B11" sqref="B11"/>
    </sheetView>
  </sheetViews>
  <sheetFormatPr defaultRowHeight="15" x14ac:dyDescent="0.25"/>
  <cols>
    <col min="1" max="1" width="5.28515625" customWidth="1"/>
    <col min="2" max="2" width="49.5703125" customWidth="1"/>
    <col min="3" max="3" width="11" customWidth="1"/>
    <col min="4" max="4" width="11.140625" customWidth="1"/>
  </cols>
  <sheetData>
    <row r="1" spans="1:4" ht="15.75" x14ac:dyDescent="0.25">
      <c r="A1" s="1"/>
      <c r="B1" s="59" t="s">
        <v>56</v>
      </c>
      <c r="C1" s="59"/>
      <c r="D1" s="59"/>
    </row>
    <row r="2" spans="1:4" ht="15.75" x14ac:dyDescent="0.25">
      <c r="A2" s="1"/>
      <c r="B2" s="61" t="s">
        <v>40</v>
      </c>
      <c r="C2" s="61"/>
      <c r="D2" s="61"/>
    </row>
    <row r="3" spans="1:4" ht="15.75" x14ac:dyDescent="0.25">
      <c r="A3" s="1"/>
      <c r="B3" s="59" t="s">
        <v>41</v>
      </c>
      <c r="C3" s="59"/>
      <c r="D3" s="59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38"/>
      <c r="C5" s="9"/>
      <c r="D5" s="7"/>
    </row>
    <row r="6" spans="1:4" x14ac:dyDescent="0.25">
      <c r="A6" s="11"/>
      <c r="B6" s="11"/>
      <c r="C6" s="11"/>
      <c r="D6" s="3"/>
    </row>
    <row r="7" spans="1:4" x14ac:dyDescent="0.25">
      <c r="A7" s="11"/>
      <c r="B7" s="3"/>
      <c r="C7" s="3"/>
      <c r="D7" s="46"/>
    </row>
    <row r="8" spans="1:4" x14ac:dyDescent="0.25">
      <c r="A8" s="13"/>
      <c r="B8" s="13"/>
      <c r="C8" s="13"/>
      <c r="D8" s="40"/>
    </row>
    <row r="9" spans="1:4" x14ac:dyDescent="0.25">
      <c r="A9" s="13"/>
      <c r="B9" s="3"/>
      <c r="C9" s="13"/>
      <c r="D9" s="40"/>
    </row>
    <row r="10" spans="1:4" x14ac:dyDescent="0.25">
      <c r="A10" s="13"/>
      <c r="B10" s="11"/>
      <c r="C10" s="13"/>
      <c r="D10" s="40"/>
    </row>
    <row r="11" spans="1:4" x14ac:dyDescent="0.25">
      <c r="A11" s="13"/>
      <c r="B11" s="11"/>
      <c r="C11" s="13"/>
      <c r="D11" s="40"/>
    </row>
    <row r="12" spans="1:4" x14ac:dyDescent="0.25">
      <c r="A12" s="13"/>
      <c r="B12" s="3"/>
      <c r="C12" s="12"/>
      <c r="D12" s="40"/>
    </row>
    <row r="13" spans="1:4" x14ac:dyDescent="0.25">
      <c r="A13" s="13"/>
      <c r="B13" s="3"/>
      <c r="C13" s="13"/>
      <c r="D13" s="40"/>
    </row>
    <row r="14" spans="1:4" x14ac:dyDescent="0.25">
      <c r="A14" s="13"/>
      <c r="B14" s="11"/>
      <c r="C14" s="13"/>
      <c r="D14" s="12"/>
    </row>
    <row r="15" spans="1:4" x14ac:dyDescent="0.25">
      <c r="A15" s="13"/>
      <c r="B15" s="11"/>
      <c r="C15" s="13"/>
      <c r="D15" s="40"/>
    </row>
    <row r="16" spans="1:4" x14ac:dyDescent="0.25">
      <c r="A16" s="13"/>
      <c r="B16" s="11"/>
      <c r="C16" s="13"/>
      <c r="D16" s="12"/>
    </row>
    <row r="17" spans="1:4" x14ac:dyDescent="0.25">
      <c r="A17" s="13"/>
      <c r="B17" s="11"/>
      <c r="C17" s="13"/>
      <c r="D17" s="40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3"/>
      <c r="D19" s="12"/>
    </row>
    <row r="20" spans="1:4" x14ac:dyDescent="0.25">
      <c r="A20" s="13"/>
      <c r="B20" s="11"/>
      <c r="C20" s="12"/>
      <c r="D20" s="12"/>
    </row>
    <row r="21" spans="1:4" x14ac:dyDescent="0.25">
      <c r="A21" s="13"/>
      <c r="B21" s="3"/>
      <c r="C21" s="13"/>
      <c r="D21" s="13"/>
    </row>
    <row r="22" spans="1:4" x14ac:dyDescent="0.25">
      <c r="A22" s="13"/>
      <c r="B22" s="11"/>
      <c r="C22" s="12"/>
      <c r="D22" s="12"/>
    </row>
    <row r="23" spans="1:4" x14ac:dyDescent="0.25">
      <c r="A23" s="13"/>
      <c r="B23" s="3"/>
      <c r="C23" s="13"/>
      <c r="D23" s="12"/>
    </row>
    <row r="24" spans="1:4" x14ac:dyDescent="0.25">
      <c r="A24" s="13"/>
      <c r="B24" s="11"/>
      <c r="C24" s="12"/>
      <c r="D24" s="12"/>
    </row>
    <row r="25" spans="1:4" x14ac:dyDescent="0.25">
      <c r="A25" s="13"/>
      <c r="B25" s="3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3"/>
      <c r="C27" s="13"/>
      <c r="D27" s="12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3"/>
      <c r="C36" s="12"/>
      <c r="D36" s="12"/>
    </row>
    <row r="37" spans="1:4" x14ac:dyDescent="0.25">
      <c r="A37" s="13"/>
      <c r="B37" s="11"/>
      <c r="C37" s="13"/>
      <c r="D37" s="13"/>
    </row>
    <row r="38" spans="1:4" x14ac:dyDescent="0.25">
      <c r="A38" s="13"/>
      <c r="B38" s="3"/>
      <c r="C38" s="12"/>
      <c r="D3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2017-04-04T07:43:30Z</cp:lastPrinted>
  <dcterms:created xsi:type="dcterms:W3CDTF">2011-07-25T05:21:17Z</dcterms:created>
  <dcterms:modified xsi:type="dcterms:W3CDTF">2025-01-21T07:21:12Z</dcterms:modified>
</cp:coreProperties>
</file>