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filterPrivacy="1" defaultThemeVersion="124226"/>
  <xr:revisionPtr revIDLastSave="0" documentId="13_ncr:1_{3CAC4512-A96B-4F88-8E30-95967E1E410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9" i="1" l="1"/>
  <c r="F37" i="1"/>
  <c r="F29" i="1"/>
  <c r="H24" i="1" l="1"/>
  <c r="F39" i="1" l="1"/>
  <c r="H39" i="1" l="1"/>
  <c r="H38" i="1" l="1"/>
  <c r="F24" i="1"/>
  <c r="F38" i="1" l="1"/>
  <c r="H43" i="1" l="1"/>
  <c r="D19" i="1" s="1"/>
  <c r="F43" i="1"/>
  <c r="D12" i="1" l="1"/>
  <c r="D21" i="1" l="1"/>
  <c r="D20" i="1"/>
</calcChain>
</file>

<file path=xl/sharedStrings.xml><?xml version="1.0" encoding="utf-8"?>
<sst xmlns="http://schemas.openxmlformats.org/spreadsheetml/2006/main" count="41" uniqueCount="40">
  <si>
    <t xml:space="preserve">о выполненных работах и предоставленных услугах по </t>
  </si>
  <si>
    <t>наименование</t>
  </si>
  <si>
    <t>обслуживаемый объем</t>
  </si>
  <si>
    <t>Общая площадь жилых помещений.м2</t>
  </si>
  <si>
    <t>Общая площадь нежилых помещений.м2</t>
  </si>
  <si>
    <t>содержание и текущий ремонт,руб.</t>
  </si>
  <si>
    <t>Начислено</t>
  </si>
  <si>
    <t>Оплачено собственниками жилых помещений</t>
  </si>
  <si>
    <t>Затрачено</t>
  </si>
  <si>
    <t>1.Содержание общего имущества МКД</t>
  </si>
  <si>
    <t>Техническое обслуживание инженерного оборудования</t>
  </si>
  <si>
    <t>Аварийное обслуживание</t>
  </si>
  <si>
    <t>Уборка лестничных клеток</t>
  </si>
  <si>
    <t>Санитарная очистка чердаков и подвалов</t>
  </si>
  <si>
    <t>Ю.С. Кудин</t>
  </si>
  <si>
    <t xml:space="preserve"> </t>
  </si>
  <si>
    <t>Техобслуживание электрооборудования</t>
  </si>
  <si>
    <t>Остаток средств на конец года</t>
  </si>
  <si>
    <t>Среднегодовой тариф, руб/м2 в мес.</t>
  </si>
  <si>
    <t>Доход, руб</t>
  </si>
  <si>
    <t>Выполнено работ (услуг), руб.</t>
  </si>
  <si>
    <t>ВСЕГО начислено и израсходовано</t>
  </si>
  <si>
    <t>Обеспечение пожарной безопасности</t>
  </si>
  <si>
    <t>3.Вывоз и утилизация  ТБО</t>
  </si>
  <si>
    <t>4. Лифт</t>
  </si>
  <si>
    <t>2.Услуги по управлению многоквартиным домом</t>
  </si>
  <si>
    <t>ИТОГО:</t>
  </si>
  <si>
    <t>Коммунальные ресурсы на содержание МОП :</t>
  </si>
  <si>
    <t>ГВС</t>
  </si>
  <si>
    <t>ХВС</t>
  </si>
  <si>
    <t>электроэнергия</t>
  </si>
  <si>
    <t>5. Текущий ремонт общего имущества</t>
  </si>
  <si>
    <t>Получено доходов от предоставления в пользование общего имущества</t>
  </si>
  <si>
    <t>Ген.директор ООО УК "КРОКУС"</t>
  </si>
  <si>
    <t>Отчет Управляющей компании ООО УК "КРОКУС"</t>
  </si>
  <si>
    <t xml:space="preserve">Переходящие остатки денежных средств </t>
  </si>
  <si>
    <t>Содержание детской площадки</t>
  </si>
  <si>
    <t>Уборка, благоустройсво и содержание придомовой территории</t>
  </si>
  <si>
    <t>Тех. обслуживание конструктивных элементов</t>
  </si>
  <si>
    <t>многоквартирному дому по адресу ул. Сосновая, 11  за  2024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</si>
</sst>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07">
    <xf numFmtId="0" fontId="0" fillId="0" borderId="0" xfId="0"/>
    <xf numFmtId="0" fontId="3" fillId="0" borderId="0" xfId="0" applyFont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" xfId="0" applyBorder="1" applyAlignment="1">
      <alignment horizontal="left"/>
    </xf>
    <xf numFmtId="0" fontId="5" fillId="0" borderId="1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0" fontId="0" fillId="0" borderId="1" xfId="0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2" fontId="0" fillId="0" borderId="1" xfId="0" applyNumberFormat="1" applyBorder="1" applyAlignment="1">
      <alignment horizontal="center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2" fontId="0" fillId="2" borderId="4" xfId="0" applyNumberFormat="1" applyFill="1" applyBorder="1" applyAlignment="1">
      <alignment horizontal="center"/>
    </xf>
    <xf numFmtId="2" fontId="0" fillId="2" borderId="6" xfId="0" applyNumberFormat="1" applyFill="1" applyBorder="1" applyAlignment="1">
      <alignment horizontal="center"/>
    </xf>
    <xf numFmtId="2" fontId="0" fillId="2" borderId="7" xfId="0" applyNumberFormat="1" applyFill="1" applyBorder="1" applyAlignment="1">
      <alignment horizontal="center"/>
    </xf>
    <xf numFmtId="2" fontId="0" fillId="2" borderId="9" xfId="0" applyNumberFormat="1" applyFill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4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11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5" fillId="0" borderId="4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5" fillId="0" borderId="6" xfId="0" applyFont="1" applyBorder="1" applyAlignment="1">
      <alignment horizontal="left"/>
    </xf>
    <xf numFmtId="2" fontId="0" fillId="0" borderId="8" xfId="0" applyNumberForma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2" fontId="0" fillId="0" borderId="1" xfId="0" applyNumberForma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2" fontId="5" fillId="2" borderId="1" xfId="0" applyNumberFormat="1" applyFont="1" applyFill="1" applyBorder="1" applyAlignment="1">
      <alignment horizontal="center"/>
    </xf>
    <xf numFmtId="2" fontId="5" fillId="2" borderId="3" xfId="0" applyNumberFormat="1" applyFont="1" applyFill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I48"/>
  <sheetViews>
    <sheetView tabSelected="1" workbookViewId="0">
      <selection activeCell="F15" sqref="F15:G17"/>
    </sheetView>
  </sheetViews>
  <sheetFormatPr defaultRowHeight="15" x14ac:dyDescent="0.25"/>
  <cols>
    <col min="3" max="3" width="16.85546875" customWidth="1"/>
    <col min="4" max="4" width="11" customWidth="1"/>
    <col min="5" max="5" width="6.140625" customWidth="1"/>
    <col min="7" max="7" width="8.140625" customWidth="1"/>
    <col min="9" max="9" width="7.42578125" customWidth="1"/>
    <col min="10" max="10" width="16.28515625" customWidth="1"/>
    <col min="11" max="11" width="10.7109375" customWidth="1"/>
    <col min="12" max="12" width="12.28515625" customWidth="1"/>
  </cols>
  <sheetData>
    <row r="2" spans="1:9" ht="15.75" x14ac:dyDescent="0.25">
      <c r="A2" s="1"/>
      <c r="B2" s="1"/>
      <c r="C2" s="1" t="s">
        <v>34</v>
      </c>
      <c r="D2" s="1"/>
      <c r="E2" s="1"/>
      <c r="F2" s="1"/>
      <c r="G2" s="1"/>
      <c r="H2" s="1"/>
      <c r="I2" s="1"/>
    </row>
    <row r="3" spans="1:9" ht="15.75" x14ac:dyDescent="0.25">
      <c r="A3" s="69" t="s">
        <v>0</v>
      </c>
      <c r="B3" s="69"/>
      <c r="C3" s="69"/>
      <c r="D3" s="69"/>
      <c r="E3" s="69"/>
      <c r="F3" s="69"/>
      <c r="G3" s="69"/>
      <c r="H3" s="69"/>
      <c r="I3" s="69"/>
    </row>
    <row r="4" spans="1:9" ht="15.75" x14ac:dyDescent="0.25">
      <c r="A4" s="69" t="s">
        <v>39</v>
      </c>
      <c r="B4" s="69"/>
      <c r="C4" s="69"/>
      <c r="D4" s="69"/>
      <c r="E4" s="69"/>
      <c r="F4" s="69"/>
      <c r="G4" s="69"/>
      <c r="H4" s="69"/>
      <c r="I4" s="69"/>
    </row>
    <row r="6" spans="1:9" x14ac:dyDescent="0.25">
      <c r="A6" s="24" t="s">
        <v>1</v>
      </c>
      <c r="B6" s="70"/>
      <c r="C6" s="70"/>
      <c r="D6" s="25"/>
      <c r="E6" s="24" t="s">
        <v>2</v>
      </c>
      <c r="F6" s="70"/>
      <c r="G6" s="70"/>
      <c r="H6" s="70"/>
      <c r="I6" s="25"/>
    </row>
    <row r="7" spans="1:9" x14ac:dyDescent="0.25">
      <c r="A7" s="71" t="s">
        <v>3</v>
      </c>
      <c r="B7" s="72"/>
      <c r="C7" s="72"/>
      <c r="D7" s="73"/>
      <c r="E7" s="24">
        <v>1364.8</v>
      </c>
      <c r="F7" s="70"/>
      <c r="G7" s="70"/>
      <c r="H7" s="70"/>
      <c r="I7" s="25"/>
    </row>
    <row r="8" spans="1:9" x14ac:dyDescent="0.25">
      <c r="A8" s="74" t="s">
        <v>4</v>
      </c>
      <c r="B8" s="75"/>
      <c r="C8" s="75"/>
      <c r="D8" s="76"/>
      <c r="E8" s="24">
        <v>0</v>
      </c>
      <c r="F8" s="70"/>
      <c r="G8" s="70"/>
      <c r="H8" s="70"/>
      <c r="I8" s="70"/>
    </row>
    <row r="9" spans="1:9" x14ac:dyDescent="0.25">
      <c r="A9" s="2"/>
      <c r="B9" s="3"/>
      <c r="C9" s="4"/>
      <c r="D9" s="77" t="s">
        <v>5</v>
      </c>
      <c r="E9" s="78"/>
      <c r="F9" s="77"/>
      <c r="G9" s="78"/>
      <c r="H9" s="77"/>
      <c r="I9" s="78"/>
    </row>
    <row r="10" spans="1:9" ht="45" customHeight="1" x14ac:dyDescent="0.25">
      <c r="A10" s="5"/>
      <c r="B10" s="6"/>
      <c r="C10" s="7"/>
      <c r="D10" s="79"/>
      <c r="E10" s="80"/>
      <c r="F10" s="79"/>
      <c r="G10" s="80"/>
      <c r="H10" s="79"/>
      <c r="I10" s="80"/>
    </row>
    <row r="11" spans="1:9" ht="30.75" customHeight="1" x14ac:dyDescent="0.25">
      <c r="A11" s="21" t="s">
        <v>35</v>
      </c>
      <c r="B11" s="22"/>
      <c r="C11" s="23"/>
      <c r="D11" s="24">
        <v>114043.41000000009</v>
      </c>
      <c r="E11" s="25"/>
      <c r="F11" s="26"/>
      <c r="G11" s="27"/>
      <c r="H11" s="24"/>
      <c r="I11" s="25"/>
    </row>
    <row r="12" spans="1:9" x14ac:dyDescent="0.25">
      <c r="A12" s="28" t="s">
        <v>6</v>
      </c>
      <c r="B12" s="29"/>
      <c r="C12" s="30"/>
      <c r="D12" s="31">
        <f>F43</f>
        <v>504184.8</v>
      </c>
      <c r="E12" s="25"/>
      <c r="F12" s="24"/>
      <c r="G12" s="25"/>
      <c r="H12" s="31"/>
      <c r="I12" s="25"/>
    </row>
    <row r="13" spans="1:9" x14ac:dyDescent="0.25">
      <c r="A13" s="32" t="s">
        <v>7</v>
      </c>
      <c r="B13" s="33"/>
      <c r="C13" s="34"/>
      <c r="D13" s="38">
        <v>504184.8</v>
      </c>
      <c r="E13" s="39"/>
      <c r="F13" s="42"/>
      <c r="G13" s="43"/>
      <c r="H13" s="46"/>
      <c r="I13" s="47"/>
    </row>
    <row r="14" spans="1:9" x14ac:dyDescent="0.25">
      <c r="A14" s="35"/>
      <c r="B14" s="36"/>
      <c r="C14" s="37"/>
      <c r="D14" s="40"/>
      <c r="E14" s="41"/>
      <c r="F14" s="44"/>
      <c r="G14" s="45"/>
      <c r="H14" s="48"/>
      <c r="I14" s="49"/>
    </row>
    <row r="15" spans="1:9" x14ac:dyDescent="0.25">
      <c r="A15" s="50" t="s">
        <v>32</v>
      </c>
      <c r="B15" s="51"/>
      <c r="C15" s="52"/>
      <c r="D15" s="46">
        <v>3600</v>
      </c>
      <c r="E15" s="47"/>
      <c r="F15" s="61"/>
      <c r="G15" s="62"/>
      <c r="H15" s="46"/>
      <c r="I15" s="47"/>
    </row>
    <row r="16" spans="1:9" x14ac:dyDescent="0.25">
      <c r="A16" s="53"/>
      <c r="B16" s="54"/>
      <c r="C16" s="55"/>
      <c r="D16" s="59"/>
      <c r="E16" s="60"/>
      <c r="F16" s="63"/>
      <c r="G16" s="64"/>
      <c r="H16" s="59"/>
      <c r="I16" s="60"/>
    </row>
    <row r="17" spans="1:9" x14ac:dyDescent="0.25">
      <c r="A17" s="56"/>
      <c r="B17" s="57"/>
      <c r="C17" s="58"/>
      <c r="D17" s="48"/>
      <c r="E17" s="49"/>
      <c r="F17" s="65"/>
      <c r="G17" s="66"/>
      <c r="H17" s="48"/>
      <c r="I17" s="49"/>
    </row>
    <row r="18" spans="1:9" ht="30.75" customHeight="1" x14ac:dyDescent="0.25">
      <c r="A18" s="21"/>
      <c r="B18" s="22"/>
      <c r="C18" s="23"/>
      <c r="D18" s="24"/>
      <c r="E18" s="25"/>
      <c r="F18" s="17"/>
      <c r="G18" s="18"/>
      <c r="H18" s="24"/>
      <c r="I18" s="25"/>
    </row>
    <row r="19" spans="1:9" x14ac:dyDescent="0.25">
      <c r="A19" s="28" t="s">
        <v>8</v>
      </c>
      <c r="B19" s="29"/>
      <c r="C19" s="30"/>
      <c r="D19" s="67">
        <f>H43</f>
        <v>489495.53</v>
      </c>
      <c r="E19" s="68"/>
      <c r="F19" s="81"/>
      <c r="G19" s="68"/>
      <c r="H19" s="31"/>
      <c r="I19" s="25"/>
    </row>
    <row r="20" spans="1:9" x14ac:dyDescent="0.25">
      <c r="A20" s="28" t="s">
        <v>17</v>
      </c>
      <c r="B20" s="29"/>
      <c r="C20" s="30"/>
      <c r="D20" s="67">
        <f>D11+D12+D15+D18-D19</f>
        <v>132332.68000000005</v>
      </c>
      <c r="E20" s="68"/>
      <c r="F20" s="24"/>
      <c r="G20" s="25"/>
      <c r="H20" s="24"/>
      <c r="I20" s="25"/>
    </row>
    <row r="21" spans="1:9" ht="21" customHeight="1" x14ac:dyDescent="0.25">
      <c r="A21" s="21" t="s">
        <v>18</v>
      </c>
      <c r="B21" s="22"/>
      <c r="C21" s="23"/>
      <c r="D21" s="31">
        <f>D12/(E7+E8)/12</f>
        <v>30.785023446658851</v>
      </c>
      <c r="E21" s="82"/>
      <c r="F21" s="31"/>
      <c r="G21" s="82"/>
      <c r="H21" s="24"/>
      <c r="I21" s="25"/>
    </row>
    <row r="22" spans="1:9" ht="15" customHeight="1" x14ac:dyDescent="0.25">
      <c r="A22" s="83"/>
      <c r="B22" s="84"/>
      <c r="C22" s="84"/>
      <c r="D22" s="84"/>
      <c r="E22" s="85"/>
      <c r="F22" s="77" t="s">
        <v>19</v>
      </c>
      <c r="G22" s="78"/>
      <c r="H22" s="77" t="s">
        <v>20</v>
      </c>
      <c r="I22" s="78"/>
    </row>
    <row r="23" spans="1:9" ht="15" customHeight="1" x14ac:dyDescent="0.25">
      <c r="A23" s="83"/>
      <c r="B23" s="84"/>
      <c r="C23" s="84"/>
      <c r="D23" s="84"/>
      <c r="E23" s="85"/>
      <c r="F23" s="86"/>
      <c r="G23" s="87"/>
      <c r="H23" s="86"/>
      <c r="I23" s="87"/>
    </row>
    <row r="24" spans="1:9" x14ac:dyDescent="0.25">
      <c r="A24" s="88" t="s">
        <v>9</v>
      </c>
      <c r="B24" s="89"/>
      <c r="C24" s="89"/>
      <c r="D24" s="89"/>
      <c r="E24" s="90"/>
      <c r="F24" s="19">
        <f>F25+F26+F27+F28+F29+F30+F31+F32+F33</f>
        <v>235346.09999999998</v>
      </c>
      <c r="G24" s="20"/>
      <c r="H24" s="19">
        <f>H25+H26+H27+H28+H29+H30+H31+H32+H33</f>
        <v>258295.61</v>
      </c>
      <c r="I24" s="20"/>
    </row>
    <row r="25" spans="1:9" x14ac:dyDescent="0.25">
      <c r="A25" s="21" t="s">
        <v>10</v>
      </c>
      <c r="B25" s="22"/>
      <c r="C25" s="22"/>
      <c r="D25" s="22"/>
      <c r="E25" s="23"/>
      <c r="F25" s="91">
        <v>20717.66</v>
      </c>
      <c r="G25" s="45"/>
      <c r="H25" s="48">
        <v>50882.8</v>
      </c>
      <c r="I25" s="49"/>
    </row>
    <row r="26" spans="1:9" x14ac:dyDescent="0.25">
      <c r="A26" s="56" t="s">
        <v>38</v>
      </c>
      <c r="B26" s="57"/>
      <c r="C26" s="57"/>
      <c r="D26" s="57"/>
      <c r="E26" s="58"/>
      <c r="F26" s="31">
        <v>28005.7</v>
      </c>
      <c r="G26" s="82"/>
      <c r="H26" s="24">
        <v>20222.099999999999</v>
      </c>
      <c r="I26" s="25"/>
    </row>
    <row r="27" spans="1:9" x14ac:dyDescent="0.25">
      <c r="A27" s="28" t="s">
        <v>11</v>
      </c>
      <c r="B27" s="29"/>
      <c r="C27" s="29"/>
      <c r="D27" s="29"/>
      <c r="E27" s="30"/>
      <c r="F27" s="31">
        <v>10481.66</v>
      </c>
      <c r="G27" s="82"/>
      <c r="H27" s="24">
        <v>23988.17</v>
      </c>
      <c r="I27" s="25"/>
    </row>
    <row r="28" spans="1:9" x14ac:dyDescent="0.25">
      <c r="A28" s="28" t="s">
        <v>16</v>
      </c>
      <c r="B28" s="29"/>
      <c r="C28" s="29"/>
      <c r="D28" s="29"/>
      <c r="E28" s="30"/>
      <c r="F28" s="31">
        <v>7861.25</v>
      </c>
      <c r="G28" s="82"/>
      <c r="H28" s="81">
        <v>4250.04</v>
      </c>
      <c r="I28" s="68"/>
    </row>
    <row r="29" spans="1:9" ht="30" customHeight="1" x14ac:dyDescent="0.25">
      <c r="A29" s="21" t="s">
        <v>37</v>
      </c>
      <c r="B29" s="22"/>
      <c r="C29" s="22"/>
      <c r="D29" s="22"/>
      <c r="E29" s="23"/>
      <c r="F29" s="31">
        <f>51916.99+6059.71+6059.71</f>
        <v>64036.409999999996</v>
      </c>
      <c r="G29" s="82"/>
      <c r="H29" s="24">
        <f>51917.04+2792</f>
        <v>54709.04</v>
      </c>
      <c r="I29" s="25"/>
    </row>
    <row r="30" spans="1:9" x14ac:dyDescent="0.25">
      <c r="A30" s="28" t="s">
        <v>12</v>
      </c>
      <c r="B30" s="29"/>
      <c r="C30" s="29"/>
      <c r="D30" s="29"/>
      <c r="E30" s="30"/>
      <c r="F30" s="31">
        <v>104243.42</v>
      </c>
      <c r="G30" s="82"/>
      <c r="H30" s="24">
        <v>104243.46</v>
      </c>
      <c r="I30" s="25"/>
    </row>
    <row r="31" spans="1:9" x14ac:dyDescent="0.25">
      <c r="A31" s="10" t="s">
        <v>36</v>
      </c>
      <c r="B31" s="8"/>
      <c r="C31" s="8"/>
      <c r="D31" s="8"/>
      <c r="E31" s="9"/>
      <c r="F31" s="94"/>
      <c r="G31" s="95"/>
      <c r="H31" s="24"/>
      <c r="I31" s="25"/>
    </row>
    <row r="32" spans="1:9" x14ac:dyDescent="0.25">
      <c r="A32" s="28" t="s">
        <v>13</v>
      </c>
      <c r="B32" s="29"/>
      <c r="C32" s="29"/>
      <c r="D32" s="29"/>
      <c r="E32" s="30"/>
      <c r="F32" s="31"/>
      <c r="G32" s="82"/>
      <c r="H32" s="24"/>
      <c r="I32" s="25"/>
    </row>
    <row r="33" spans="1:9" x14ac:dyDescent="0.25">
      <c r="A33" s="28" t="s">
        <v>22</v>
      </c>
      <c r="B33" s="29"/>
      <c r="C33" s="29"/>
      <c r="D33" s="29"/>
      <c r="E33" s="30"/>
      <c r="F33" s="31"/>
      <c r="G33" s="82"/>
      <c r="H33" s="24"/>
      <c r="I33" s="25"/>
    </row>
    <row r="34" spans="1:9" x14ac:dyDescent="0.25">
      <c r="A34" s="104" t="s">
        <v>25</v>
      </c>
      <c r="B34" s="105"/>
      <c r="C34" s="105"/>
      <c r="D34" s="105"/>
      <c r="E34" s="106"/>
      <c r="F34" s="19">
        <v>76565.279999999999</v>
      </c>
      <c r="G34" s="20"/>
      <c r="H34" s="92">
        <v>76565.279999999999</v>
      </c>
      <c r="I34" s="93"/>
    </row>
    <row r="35" spans="1:9" x14ac:dyDescent="0.25">
      <c r="A35" s="104" t="s">
        <v>23</v>
      </c>
      <c r="B35" s="105"/>
      <c r="C35" s="105"/>
      <c r="D35" s="105"/>
      <c r="E35" s="106"/>
      <c r="F35" s="19"/>
      <c r="G35" s="20"/>
      <c r="H35" s="19"/>
      <c r="I35" s="20"/>
    </row>
    <row r="36" spans="1:9" x14ac:dyDescent="0.25">
      <c r="A36" s="104" t="s">
        <v>24</v>
      </c>
      <c r="B36" s="105"/>
      <c r="C36" s="105"/>
      <c r="D36" s="105"/>
      <c r="E36" s="106"/>
      <c r="F36" s="19">
        <v>129464.93</v>
      </c>
      <c r="G36" s="20"/>
      <c r="H36" s="19">
        <v>105646.64</v>
      </c>
      <c r="I36" s="20"/>
    </row>
    <row r="37" spans="1:9" x14ac:dyDescent="0.25">
      <c r="A37" s="11" t="s">
        <v>31</v>
      </c>
      <c r="B37" s="12"/>
      <c r="C37" s="12"/>
      <c r="D37" s="12"/>
      <c r="E37" s="13"/>
      <c r="F37" s="19">
        <f>62808.41+0.08</f>
        <v>62808.490000000005</v>
      </c>
      <c r="G37" s="20"/>
      <c r="H37" s="19">
        <v>48988</v>
      </c>
      <c r="I37" s="20"/>
    </row>
    <row r="38" spans="1:9" x14ac:dyDescent="0.25">
      <c r="A38" s="104" t="s">
        <v>26</v>
      </c>
      <c r="B38" s="105"/>
      <c r="C38" s="105"/>
      <c r="D38" s="105"/>
      <c r="E38" s="106"/>
      <c r="F38" s="19">
        <f>F24+F34+F35+F36+F37</f>
        <v>504184.8</v>
      </c>
      <c r="G38" s="93"/>
      <c r="H38" s="19">
        <f>H24+H34+H35+H36+H37</f>
        <v>489495.53</v>
      </c>
      <c r="I38" s="93"/>
    </row>
    <row r="39" spans="1:9" x14ac:dyDescent="0.25">
      <c r="A39" s="11" t="s">
        <v>27</v>
      </c>
      <c r="B39" s="12"/>
      <c r="C39" s="12"/>
      <c r="D39" s="12"/>
      <c r="E39" s="13"/>
      <c r="F39" s="19">
        <f>F40+F41+F42</f>
        <v>0</v>
      </c>
      <c r="G39" s="20"/>
      <c r="H39" s="19">
        <f>H40+H41+H42</f>
        <v>0</v>
      </c>
      <c r="I39" s="20"/>
    </row>
    <row r="40" spans="1:9" x14ac:dyDescent="0.25">
      <c r="A40" s="14" t="s">
        <v>28</v>
      </c>
      <c r="B40" s="15"/>
      <c r="C40" s="15"/>
      <c r="D40" s="15"/>
      <c r="E40" s="16"/>
      <c r="F40" s="19"/>
      <c r="G40" s="20"/>
      <c r="H40" s="19"/>
      <c r="I40" s="20"/>
    </row>
    <row r="41" spans="1:9" x14ac:dyDescent="0.25">
      <c r="A41" s="14" t="s">
        <v>29</v>
      </c>
      <c r="B41" s="15"/>
      <c r="C41" s="15"/>
      <c r="D41" s="15"/>
      <c r="E41" s="16"/>
      <c r="F41" s="19"/>
      <c r="G41" s="20"/>
      <c r="H41" s="19"/>
      <c r="I41" s="20"/>
    </row>
    <row r="42" spans="1:9" x14ac:dyDescent="0.25">
      <c r="A42" s="99" t="s">
        <v>30</v>
      </c>
      <c r="B42" s="100"/>
      <c r="C42" s="100"/>
      <c r="D42" s="100"/>
      <c r="E42" s="101"/>
      <c r="F42" s="19"/>
      <c r="G42" s="20"/>
      <c r="H42" s="102"/>
      <c r="I42" s="103"/>
    </row>
    <row r="43" spans="1:9" x14ac:dyDescent="0.25">
      <c r="A43" s="104" t="s">
        <v>21</v>
      </c>
      <c r="B43" s="105"/>
      <c r="C43" s="105"/>
      <c r="D43" s="105"/>
      <c r="E43" s="106"/>
      <c r="F43" s="19">
        <f>F38+F39</f>
        <v>504184.8</v>
      </c>
      <c r="G43" s="93"/>
      <c r="H43" s="19">
        <f>H38+H39</f>
        <v>489495.53</v>
      </c>
      <c r="I43" s="93"/>
    </row>
    <row r="44" spans="1:9" x14ac:dyDescent="0.25">
      <c r="A44" s="96"/>
      <c r="B44" s="97"/>
      <c r="C44" s="97"/>
      <c r="D44" s="97"/>
      <c r="E44" s="98"/>
      <c r="F44" s="92"/>
      <c r="G44" s="93"/>
      <c r="H44" s="24"/>
      <c r="I44" s="25"/>
    </row>
    <row r="46" spans="1:9" x14ac:dyDescent="0.25">
      <c r="A46" t="s">
        <v>33</v>
      </c>
      <c r="F46" t="s">
        <v>15</v>
      </c>
      <c r="H46" t="s">
        <v>14</v>
      </c>
    </row>
    <row r="48" spans="1:9" x14ac:dyDescent="0.25">
      <c r="F48" t="s">
        <v>15</v>
      </c>
    </row>
  </sheetData>
  <mergeCells count="103">
    <mergeCell ref="A38:E38"/>
    <mergeCell ref="F38:G38"/>
    <mergeCell ref="H38:I38"/>
    <mergeCell ref="A32:E32"/>
    <mergeCell ref="F32:G32"/>
    <mergeCell ref="A36:E36"/>
    <mergeCell ref="F36:G36"/>
    <mergeCell ref="H36:I36"/>
    <mergeCell ref="A33:E33"/>
    <mergeCell ref="F33:G33"/>
    <mergeCell ref="H33:I33"/>
    <mergeCell ref="A35:E35"/>
    <mergeCell ref="F35:G35"/>
    <mergeCell ref="H35:I35"/>
    <mergeCell ref="H32:I32"/>
    <mergeCell ref="A34:E34"/>
    <mergeCell ref="F37:G37"/>
    <mergeCell ref="H37:I37"/>
    <mergeCell ref="A44:E44"/>
    <mergeCell ref="F44:G44"/>
    <mergeCell ref="H44:I44"/>
    <mergeCell ref="A42:E42"/>
    <mergeCell ref="F42:G42"/>
    <mergeCell ref="H42:I42"/>
    <mergeCell ref="A43:E43"/>
    <mergeCell ref="F43:G43"/>
    <mergeCell ref="H43:I43"/>
    <mergeCell ref="A28:E28"/>
    <mergeCell ref="F28:G28"/>
    <mergeCell ref="H28:I28"/>
    <mergeCell ref="F34:G34"/>
    <mergeCell ref="H34:I34"/>
    <mergeCell ref="A29:E29"/>
    <mergeCell ref="F29:G29"/>
    <mergeCell ref="H29:I29"/>
    <mergeCell ref="A30:E30"/>
    <mergeCell ref="F30:G30"/>
    <mergeCell ref="H30:I30"/>
    <mergeCell ref="F31:G31"/>
    <mergeCell ref="H31:I31"/>
    <mergeCell ref="A25:E25"/>
    <mergeCell ref="F25:G25"/>
    <mergeCell ref="H25:I25"/>
    <mergeCell ref="A26:E26"/>
    <mergeCell ref="F26:G26"/>
    <mergeCell ref="H26:I26"/>
    <mergeCell ref="A27:E27"/>
    <mergeCell ref="F27:G27"/>
    <mergeCell ref="H27:I27"/>
    <mergeCell ref="A21:C21"/>
    <mergeCell ref="D21:E21"/>
    <mergeCell ref="F21:G21"/>
    <mergeCell ref="H21:I21"/>
    <mergeCell ref="A22:E23"/>
    <mergeCell ref="F22:G23"/>
    <mergeCell ref="H22:I23"/>
    <mergeCell ref="A24:E24"/>
    <mergeCell ref="F24:G24"/>
    <mergeCell ref="H24:I24"/>
    <mergeCell ref="F19:G19"/>
    <mergeCell ref="H19:I19"/>
    <mergeCell ref="A18:C18"/>
    <mergeCell ref="D18:E18"/>
    <mergeCell ref="H18:I18"/>
    <mergeCell ref="A20:C20"/>
    <mergeCell ref="D20:E20"/>
    <mergeCell ref="F20:G20"/>
    <mergeCell ref="H20:I20"/>
    <mergeCell ref="A3:I3"/>
    <mergeCell ref="A4:I4"/>
    <mergeCell ref="A6:D6"/>
    <mergeCell ref="E6:I6"/>
    <mergeCell ref="A7:D7"/>
    <mergeCell ref="E7:I7"/>
    <mergeCell ref="A8:D8"/>
    <mergeCell ref="E8:I8"/>
    <mergeCell ref="D9:E10"/>
    <mergeCell ref="F9:G10"/>
    <mergeCell ref="H9:I10"/>
    <mergeCell ref="F39:G39"/>
    <mergeCell ref="F40:G40"/>
    <mergeCell ref="F41:G41"/>
    <mergeCell ref="H39:I39"/>
    <mergeCell ref="H40:I40"/>
    <mergeCell ref="H41:I41"/>
    <mergeCell ref="A11:C11"/>
    <mergeCell ref="D11:E11"/>
    <mergeCell ref="F11:G11"/>
    <mergeCell ref="H11:I11"/>
    <mergeCell ref="A12:C12"/>
    <mergeCell ref="D12:E12"/>
    <mergeCell ref="F12:G12"/>
    <mergeCell ref="H12:I12"/>
    <mergeCell ref="A13:C14"/>
    <mergeCell ref="D13:E14"/>
    <mergeCell ref="F13:G14"/>
    <mergeCell ref="H13:I14"/>
    <mergeCell ref="A15:C17"/>
    <mergeCell ref="D15:E17"/>
    <mergeCell ref="F15:G17"/>
    <mergeCell ref="H15:I17"/>
    <mergeCell ref="A19:C19"/>
    <mergeCell ref="D19:E19"/>
  </mergeCells>
  <pageMargins left="0.70866141732283472" right="0.70866141732283472" top="0.74803149606299213" bottom="0.74803149606299213" header="0.31496062992125984" footer="0.31496062992125984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2025-02-24T03:57:54Z</dcterms:modified>
</cp:coreProperties>
</file>