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2CE2812-02CD-4742-8CD5-F19B58C48D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D13" i="1"/>
  <c r="F37" i="1" l="1"/>
  <c r="F29" i="1"/>
  <c r="H24" i="1" l="1"/>
  <c r="H39" i="1" l="1"/>
  <c r="H38" i="1"/>
  <c r="F24" i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<sst xmlns="http://schemas.openxmlformats.org/spreadsheetml/2006/main" count="41" uniqueCount="40">
  <si>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</si>
  <si>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</si>
  <si>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</si>
  <si>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</si>
  <si>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</si>
  <si>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</si>
  <si>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</si>
  <si>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</si>
  <si>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</si>
  <si>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</si>
  <si>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</si>
  <si>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</si>
  <si>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</si>
  <si>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</si>
  <si>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</si>
  <si>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</si>
  <si>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</si>
  <si>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</si>
  <si>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</si>
  <si>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</si>
  <si>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</si>
  <si>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</si>
  <si>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</si>
  <si>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</si>
  <si>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</si>
  <si>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</si>
  <si>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</si>
  <si>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</si>
  <si>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</si>
  <si>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</si>
  <si>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</si>
  <si>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</si>
  <si>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</si>
  <si>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</si>
  <si>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</si>
  <si>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</si>
  <si>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</si>
  <si>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</si>
  <si>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</si>
  <si>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10  за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</si>
</sst>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5858.1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0</v>
      </c>
      <c r="F8" s="65"/>
      <c r="G8" s="65"/>
      <c r="H8" s="65"/>
      <c r="I8" s="65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37</v>
      </c>
      <c r="B11" s="42"/>
      <c r="C11" s="43"/>
      <c r="D11" s="30">
        <v>975199.20000000019</v>
      </c>
      <c r="E11" s="31"/>
      <c r="F11" s="74"/>
      <c r="G11" s="75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1999867.27</v>
      </c>
      <c r="E12" s="31"/>
      <c r="F12" s="30"/>
      <c r="G12" s="31"/>
      <c r="H12" s="27"/>
      <c r="I12" s="31"/>
    </row>
    <row r="13" spans="1:9" x14ac:dyDescent="0.25">
      <c r="A13" s="76" t="s">
        <v>7</v>
      </c>
      <c r="B13" s="77"/>
      <c r="C13" s="78"/>
      <c r="D13" s="82">
        <f>1971990.15</f>
        <v>1971990.15</v>
      </c>
      <c r="E13" s="83"/>
      <c r="F13" s="86"/>
      <c r="G13" s="87"/>
      <c r="H13" s="89"/>
      <c r="I13" s="90"/>
    </row>
    <row r="14" spans="1:9" x14ac:dyDescent="0.25">
      <c r="A14" s="79"/>
      <c r="B14" s="80"/>
      <c r="C14" s="81"/>
      <c r="D14" s="84"/>
      <c r="E14" s="85"/>
      <c r="F14" s="88"/>
      <c r="G14" s="47"/>
      <c r="H14" s="48"/>
      <c r="I14" s="49"/>
    </row>
    <row r="15" spans="1:9" x14ac:dyDescent="0.25">
      <c r="A15" s="91" t="s">
        <v>33</v>
      </c>
      <c r="B15" s="92"/>
      <c r="C15" s="93"/>
      <c r="D15" s="89"/>
      <c r="E15" s="90"/>
      <c r="F15" s="99"/>
      <c r="G15" s="100"/>
      <c r="H15" s="89"/>
      <c r="I15" s="90"/>
    </row>
    <row r="16" spans="1:9" x14ac:dyDescent="0.25">
      <c r="A16" s="94"/>
      <c r="B16" s="95"/>
      <c r="C16" s="96"/>
      <c r="D16" s="97"/>
      <c r="E16" s="98"/>
      <c r="F16" s="101"/>
      <c r="G16" s="102"/>
      <c r="H16" s="97"/>
      <c r="I16" s="98"/>
    </row>
    <row r="17" spans="1:9" x14ac:dyDescent="0.25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3">
        <f>H43</f>
        <v>1920331.63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3">
        <f>D11+D12+D15+D18-D19</f>
        <v>1054734.8400000003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28.448747176274441</v>
      </c>
      <c r="E21" s="28"/>
      <c r="F21" s="27"/>
      <c r="G21" s="28"/>
      <c r="H21" s="30"/>
      <c r="I21" s="31"/>
    </row>
    <row r="22" spans="1:9" x14ac:dyDescent="0.25">
      <c r="A22" s="53"/>
      <c r="B22" s="54"/>
      <c r="C22" s="54"/>
      <c r="D22" s="54"/>
      <c r="E22" s="55"/>
      <c r="F22" s="56" t="s">
        <v>19</v>
      </c>
      <c r="G22" s="57"/>
      <c r="H22" s="56" t="s">
        <v>20</v>
      </c>
      <c r="I22" s="57"/>
    </row>
    <row r="23" spans="1:9" ht="27.75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2">
        <f>F25+F26+F27+F28+F29+F30+F31+F32+F33</f>
        <v>855076.61</v>
      </c>
      <c r="G24" s="29"/>
      <c r="H24" s="22">
        <f>H25+H26+H27+H28+H29+H30+H31+H32+H33</f>
        <v>922134.69</v>
      </c>
      <c r="I24" s="29"/>
    </row>
    <row r="25" spans="1:9" x14ac:dyDescent="0.25">
      <c r="A25" s="41" t="s">
        <v>10</v>
      </c>
      <c r="B25" s="42"/>
      <c r="C25" s="42"/>
      <c r="D25" s="42"/>
      <c r="E25" s="43"/>
      <c r="F25" s="46">
        <v>28127.52</v>
      </c>
      <c r="G25" s="47"/>
      <c r="H25" s="48">
        <v>64478.080000000002</v>
      </c>
      <c r="I25" s="49"/>
    </row>
    <row r="26" spans="1:9" x14ac:dyDescent="0.25">
      <c r="A26" s="50" t="s">
        <v>32</v>
      </c>
      <c r="B26" s="51"/>
      <c r="C26" s="51"/>
      <c r="D26" s="51"/>
      <c r="E26" s="52"/>
      <c r="F26" s="27">
        <v>175093.81</v>
      </c>
      <c r="G26" s="28"/>
      <c r="H26" s="30">
        <v>155904.51999999999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38675.339999999997</v>
      </c>
      <c r="G27" s="28"/>
      <c r="H27" s="30">
        <v>80835.350000000006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14766.95</v>
      </c>
      <c r="G28" s="28"/>
      <c r="H28" s="39">
        <v>3729.3</v>
      </c>
      <c r="I28" s="40"/>
    </row>
    <row r="29" spans="1:9" ht="30" customHeight="1" x14ac:dyDescent="0.25">
      <c r="A29" s="41" t="s">
        <v>38</v>
      </c>
      <c r="B29" s="42"/>
      <c r="C29" s="42"/>
      <c r="D29" s="42"/>
      <c r="E29" s="43"/>
      <c r="F29" s="27">
        <f>139934.41+48519.97+15470.14</f>
        <v>203924.52000000002</v>
      </c>
      <c r="G29" s="28"/>
      <c r="H29" s="30">
        <f>161030.04</f>
        <v>161030.04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376908.77</v>
      </c>
      <c r="G30" s="28"/>
      <c r="H30" s="30">
        <v>435624.96000000002</v>
      </c>
      <c r="I30" s="31"/>
    </row>
    <row r="31" spans="1:9" x14ac:dyDescent="0.25">
      <c r="A31" s="10" t="s">
        <v>36</v>
      </c>
      <c r="B31" s="8"/>
      <c r="C31" s="8"/>
      <c r="D31" s="8"/>
      <c r="E31" s="9"/>
      <c r="F31" s="44">
        <v>17579.7</v>
      </c>
      <c r="G31" s="45"/>
      <c r="H31" s="30">
        <v>20532.439999999999</v>
      </c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284791.14</v>
      </c>
      <c r="G34" s="29"/>
      <c r="H34" s="35">
        <v>328740.42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473245.52</v>
      </c>
      <c r="G36" s="29"/>
      <c r="H36" s="22">
        <v>439839.12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386755.18-1.18</f>
        <v>386754</v>
      </c>
      <c r="G37" s="29"/>
      <c r="H37" s="22">
        <v>229617.4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1999867.27</v>
      </c>
      <c r="G38" s="23"/>
      <c r="H38" s="22">
        <f>H24+H34+H35+H36+H37</f>
        <v>1920331.63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6" t="s">
        <v>30</v>
      </c>
      <c r="B42" s="37"/>
      <c r="C42" s="37"/>
      <c r="D42" s="37"/>
      <c r="E42" s="38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1999867.27</v>
      </c>
      <c r="G43" s="23"/>
      <c r="H43" s="22">
        <f>H38+H39</f>
        <v>1920331.63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2025-01-30T04:13:44Z</dcterms:modified>
</cp:coreProperties>
</file>