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ол.работы" sheetId="9" r:id="rId9"/>
  </sheets>
  <calcPr calcId="124519"/>
</workbook>
</file>

<file path=xl/calcChain.xml><?xml version="1.0" encoding="utf-8"?>
<calcChain xmlns="http://schemas.openxmlformats.org/spreadsheetml/2006/main">
  <c r="C8" i="1"/>
  <c r="D13" i="2"/>
  <c r="D16" i="6"/>
  <c r="D11" i="2"/>
  <c r="C11"/>
  <c r="D14" i="6"/>
  <c r="C14"/>
  <c r="C8" i="4"/>
  <c r="D10" i="6"/>
  <c r="E25" i="5"/>
  <c r="E9"/>
  <c r="D8" i="6"/>
  <c r="N23" i="5"/>
  <c r="N22"/>
  <c r="N18"/>
  <c r="N17"/>
  <c r="N21"/>
  <c r="N20"/>
  <c r="M19"/>
  <c r="L19"/>
  <c r="K19"/>
  <c r="J19"/>
  <c r="I19"/>
  <c r="H19"/>
  <c r="G19"/>
  <c r="F19"/>
  <c r="E19"/>
  <c r="D19"/>
  <c r="C19"/>
  <c r="B19"/>
  <c r="M4"/>
  <c r="N8"/>
  <c r="N12"/>
  <c r="M14"/>
  <c r="L14"/>
  <c r="K14"/>
  <c r="J14"/>
  <c r="I14"/>
  <c r="H14"/>
  <c r="G14"/>
  <c r="F14"/>
  <c r="E14"/>
  <c r="D14"/>
  <c r="C14"/>
  <c r="M9"/>
  <c r="L9"/>
  <c r="K9"/>
  <c r="J9"/>
  <c r="I9"/>
  <c r="H9"/>
  <c r="G9"/>
  <c r="F9"/>
  <c r="D9"/>
  <c r="C9"/>
  <c r="L4"/>
  <c r="K4"/>
  <c r="J4"/>
  <c r="I4"/>
  <c r="H4"/>
  <c r="G4"/>
  <c r="F4"/>
  <c r="E4"/>
  <c r="D4"/>
  <c r="C4"/>
  <c r="D7" i="7"/>
  <c r="B14" i="5"/>
  <c r="B9"/>
  <c r="B4"/>
  <c r="B25" l="1"/>
  <c r="M25"/>
  <c r="L25"/>
  <c r="K25"/>
  <c r="J25"/>
  <c r="I25"/>
  <c r="H25"/>
  <c r="G25"/>
  <c r="F25"/>
  <c r="D25"/>
  <c r="N19"/>
  <c r="C25"/>
  <c r="N7"/>
  <c r="N24"/>
  <c r="N13"/>
  <c r="N6"/>
  <c r="N5"/>
  <c r="N4" l="1"/>
  <c r="N11" l="1"/>
  <c r="N10"/>
  <c r="N15" l="1"/>
  <c r="N16"/>
  <c r="N14"/>
  <c r="N9" l="1"/>
  <c r="N25" s="1"/>
</calcChain>
</file>

<file path=xl/sharedStrings.xml><?xml version="1.0" encoding="utf-8"?>
<sst xmlns="http://schemas.openxmlformats.org/spreadsheetml/2006/main" count="127" uniqueCount="82">
  <si>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</si>
  <si>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</si>
  <si>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</si>
  <si>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</si>
  <si>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</si>
  <si>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</si>
  <si>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</si>
  <si>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</si>
  <si>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</si>
  <si>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</si>
  <si>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</si>
  <si>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</si>
  <si>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</si>
  <si>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</si>
  <si>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</si>
  <si>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</si>
  <si>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</si>
  <si>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</si>
  <si>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</si>
  <si>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</si>
  <si>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</si>
  <si>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</si>
  <si>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</si>
  <si>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</si>
  <si>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</si>
  <si>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</si>
  <si>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</si>
  <si>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</si>
  <si>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</si>
  <si>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</si>
  <si>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</si>
  <si>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</si>
  <si>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Коммунистическая,4</t>
  </si>
  <si>
    <t>-эл.оборудование</t>
  </si>
  <si>
    <t>- эл.оборудования</t>
  </si>
  <si>
    <t>Текущий ремонт эл.оборудования</t>
  </si>
  <si>
    <t>Кузмичева Е.А.</t>
  </si>
  <si>
    <t xml:space="preserve">                                               Лицевой счёт  2015г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</si>
  <si>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</si>
  <si>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</si>
  <si>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</si>
  <si>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</si>
  <si>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</si>
  <si>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</si>
  <si>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</si>
  <si>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</si>
  <si>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</si>
  <si>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Коммунистическая, 4</t>
  </si>
  <si>
    <t>Дополнительные работы</t>
  </si>
  <si>
    <t>4.Дополнительные работы</t>
  </si>
  <si>
    <t>Лицевой счет 2017г.</t>
  </si>
  <si>
    <t>5. ОДН:</t>
  </si>
  <si>
    <t>ХВС</t>
  </si>
  <si>
    <t>ГВС</t>
  </si>
  <si>
    <t>электроэнергия</t>
  </si>
  <si>
    <t>6.ТБО</t>
  </si>
  <si>
    <t>7. Расходы по содержанию УК</t>
  </si>
  <si>
    <t>Лицевой счет. Сводный расчет  2018г</t>
  </si>
  <si>
    <t xml:space="preserve">  - санитарная уборка лестничных клеток</t>
  </si>
  <si>
    <t>вывоз крупногабаритного мусора</t>
  </si>
  <si>
    <t>уборка придомовой территории</t>
  </si>
  <si>
    <t>Очистка дорог</t>
  </si>
  <si>
    <t>Директор ООО УК "Аркада"</t>
  </si>
  <si>
    <t>Лицевой счёт  2019г</t>
  </si>
  <si>
    <t>Лицевой счёт 2019г</t>
  </si>
  <si>
    <t>Под.№1,2.ППР электрощитов</t>
  </si>
  <si>
    <t>Подъезд №1.Ремонт светильника: замена м/схемы, замена эл.лампы</t>
  </si>
  <si>
    <t>Скашивание травы около дома и со стороны дороги</t>
  </si>
  <si>
    <t>Проведение технической инвентаризации, изготовление техпаспорта</t>
  </si>
  <si>
    <t>ППР электроосвещения, замена эл.ламп</t>
  </si>
  <si>
    <t>Кв.№15.Замена стояков отопления</t>
  </si>
  <si>
    <t>Кв.№15,16.Замена стояков отопления</t>
  </si>
  <si>
    <t>Итого:</t>
  </si>
  <si>
    <t>Переоформление документов о присоединении к эл.сетям</t>
  </si>
  <si>
    <t>Под.№2.Ремонт светильника, замена эл.ламп</t>
  </si>
  <si>
    <t>Закрытие слуховых окон</t>
  </si>
  <si>
    <t>Уборка сосулек и снежных шапок с крыши</t>
  </si>
  <si>
    <t>Ремонт подъездных козырьков</t>
  </si>
  <si>
    <t>Под.№1.Ремонт уличного освещения</t>
  </si>
  <si>
    <t>Уборка снега и сосулек с крыши дома</t>
  </si>
  <si>
    <t>Кв.№2,6.Ремонт системы отопления</t>
  </si>
  <si>
    <t>Кв.№3.Установка хомута д 20мм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</si>
</sst>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0" borderId="2" xfId="0" applyFont="1" applyBorder="1"/>
    <xf numFmtId="0" fontId="0" fillId="0" borderId="5" xfId="0" applyFont="1" applyBorder="1"/>
    <xf numFmtId="0" fontId="0" fillId="0" borderId="1" xfId="0" applyFont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0" fontId="0" fillId="0" borderId="7" xfId="0" applyFont="1" applyBorder="1"/>
    <xf numFmtId="1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B18" sqref="B17:B18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76" t="s">
        <v>63</v>
      </c>
      <c r="C1" s="76"/>
      <c r="D1" s="76"/>
      <c r="E1" s="7"/>
      <c r="F1" s="7"/>
      <c r="G1" s="7"/>
      <c r="H1" s="7"/>
    </row>
    <row r="2" spans="1:8" ht="15.7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>
      <c r="A3" s="48"/>
      <c r="B3" s="75" t="s">
        <v>4</v>
      </c>
      <c r="C3" s="75"/>
      <c r="D3" s="75"/>
      <c r="E3" s="48"/>
      <c r="F3" s="1"/>
      <c r="G3" s="1"/>
      <c r="H3" s="1"/>
    </row>
    <row r="4" spans="1:8" ht="30">
      <c r="A4" s="40"/>
      <c r="B4" s="49" t="s">
        <v>0</v>
      </c>
      <c r="C4" s="49" t="s">
        <v>1</v>
      </c>
      <c r="D4" s="49" t="s">
        <v>27</v>
      </c>
      <c r="E4" s="48"/>
      <c r="F4" s="1"/>
      <c r="G4" s="1"/>
      <c r="H4" s="1"/>
    </row>
    <row r="5" spans="1:8">
      <c r="A5" s="62"/>
      <c r="B5" s="64" t="s">
        <v>17</v>
      </c>
      <c r="C5" s="62"/>
      <c r="D5" s="62"/>
      <c r="E5" s="48"/>
      <c r="F5" s="1"/>
      <c r="G5" s="1"/>
      <c r="H5" s="1"/>
    </row>
    <row r="6" spans="1:8">
      <c r="A6" s="62">
        <v>1</v>
      </c>
      <c r="B6" s="62" t="s">
        <v>80</v>
      </c>
      <c r="C6" s="62">
        <v>14334.6</v>
      </c>
      <c r="D6" s="64"/>
      <c r="E6" s="50"/>
      <c r="F6" s="1"/>
    </row>
    <row r="7" spans="1:8" s="5" customFormat="1">
      <c r="A7" s="62">
        <v>2</v>
      </c>
      <c r="B7" s="62" t="s">
        <v>81</v>
      </c>
      <c r="C7" s="62">
        <v>266.91000000000003</v>
      </c>
      <c r="D7" s="64"/>
      <c r="E7" s="11"/>
      <c r="F7" s="4"/>
    </row>
    <row r="8" spans="1:8" s="5" customFormat="1">
      <c r="A8" s="64"/>
      <c r="B8" s="62" t="s">
        <v>72</v>
      </c>
      <c r="C8" s="62">
        <f>SUM(C6:C7)</f>
        <v>14601.51</v>
      </c>
      <c r="D8" s="64">
        <v>14601.51</v>
      </c>
      <c r="E8" s="4"/>
      <c r="F8" s="4"/>
    </row>
    <row r="9" spans="1:8">
      <c r="A9" s="62"/>
      <c r="B9" s="62"/>
      <c r="C9" s="62"/>
      <c r="D9" s="62"/>
      <c r="E9" s="48"/>
      <c r="F9" s="1"/>
    </row>
    <row r="10" spans="1:8">
      <c r="A10" s="64"/>
      <c r="B10" s="64"/>
      <c r="C10" s="64"/>
      <c r="D10" s="64"/>
      <c r="E10" s="48"/>
      <c r="F10" s="1"/>
    </row>
    <row r="11" spans="1:8">
      <c r="A11" s="64"/>
      <c r="B11" s="64"/>
      <c r="C11" s="64"/>
      <c r="D11" s="64"/>
      <c r="E11" s="48"/>
      <c r="F11" s="1"/>
    </row>
    <row r="12" spans="1:8">
      <c r="A12" s="62"/>
      <c r="B12" s="62"/>
      <c r="C12" s="62"/>
      <c r="D12" s="64"/>
      <c r="E12" s="48"/>
      <c r="F12" s="1"/>
    </row>
    <row r="13" spans="1:8">
      <c r="A13" s="62"/>
      <c r="B13" s="64"/>
      <c r="C13" s="62"/>
      <c r="D13" s="62"/>
      <c r="E13" s="48"/>
      <c r="F13" s="1"/>
    </row>
    <row r="14" spans="1:8">
      <c r="A14" s="62"/>
      <c r="B14" s="62"/>
      <c r="C14" s="62"/>
      <c r="D14" s="64"/>
      <c r="E14" s="48"/>
      <c r="F14" s="1"/>
    </row>
    <row r="15" spans="1:8" s="5" customFormat="1">
      <c r="A15" s="3"/>
      <c r="B15" s="3"/>
      <c r="C15" s="40"/>
      <c r="D15" s="3"/>
      <c r="E15" s="4"/>
      <c r="F15" s="4"/>
    </row>
    <row r="16" spans="1:8" s="5" customFormat="1">
      <c r="A16" s="3"/>
      <c r="B16" s="13"/>
      <c r="C16" s="40"/>
      <c r="D16" s="3"/>
      <c r="E16" s="4"/>
      <c r="F16" s="4"/>
    </row>
    <row r="17" spans="1:6">
      <c r="A17" s="40"/>
      <c r="B17" s="3"/>
      <c r="C17" s="40"/>
      <c r="D17" s="40"/>
      <c r="E17" s="48"/>
      <c r="F17" s="1"/>
    </row>
    <row r="18" spans="1:6">
      <c r="A18" s="40"/>
      <c r="B18" s="13"/>
      <c r="C18" s="40"/>
      <c r="D18" s="3"/>
      <c r="E18" s="48"/>
      <c r="F18" s="1"/>
    </row>
    <row r="19" spans="1:6">
      <c r="A19" s="40"/>
      <c r="B19" s="3"/>
      <c r="C19" s="3"/>
      <c r="D19" s="3"/>
      <c r="E19" s="48"/>
      <c r="F19" s="1"/>
    </row>
    <row r="20" spans="1:6">
      <c r="A20" s="40"/>
      <c r="B20" s="3"/>
      <c r="C20" s="40"/>
      <c r="D20" s="40"/>
      <c r="E20" s="48"/>
      <c r="F20" s="1"/>
    </row>
    <row r="21" spans="1:6">
      <c r="A21" s="40"/>
      <c r="B21" s="45"/>
      <c r="C21" s="40"/>
      <c r="D21" s="40"/>
      <c r="E21" s="48"/>
      <c r="F21" s="1"/>
    </row>
    <row r="22" spans="1:6">
      <c r="A22" s="40"/>
      <c r="B22" s="40"/>
      <c r="C22" s="40"/>
      <c r="D22" s="40"/>
      <c r="E22" s="48"/>
      <c r="F22" s="1"/>
    </row>
    <row r="23" spans="1:6" s="5" customFormat="1">
      <c r="A23" s="3"/>
      <c r="B23" s="40"/>
      <c r="C23" s="40"/>
      <c r="D23" s="3"/>
      <c r="E23" s="4"/>
      <c r="F23" s="4"/>
    </row>
    <row r="24" spans="1:6">
      <c r="A24" s="40"/>
      <c r="B24" s="45"/>
      <c r="C24" s="40"/>
      <c r="D24" s="40"/>
      <c r="E24" s="48"/>
      <c r="F24" s="1"/>
    </row>
    <row r="25" spans="1:6">
      <c r="A25" s="40"/>
      <c r="B25" s="40"/>
      <c r="C25" s="40"/>
      <c r="D25" s="40"/>
      <c r="E25" s="48"/>
      <c r="F25" s="1"/>
    </row>
    <row r="26" spans="1:6">
      <c r="A26" s="40"/>
      <c r="B26" s="3"/>
      <c r="C26" s="3"/>
      <c r="D26" s="3"/>
      <c r="E26" s="48"/>
      <c r="F26" s="1"/>
    </row>
    <row r="27" spans="1:6">
      <c r="A27" s="40"/>
      <c r="B27" s="3"/>
      <c r="C27" s="3"/>
      <c r="D27" s="3"/>
      <c r="E27" s="48"/>
      <c r="F27" s="1"/>
    </row>
    <row r="28" spans="1:6">
      <c r="A28" s="40"/>
      <c r="B28" s="40"/>
      <c r="C28" s="40"/>
      <c r="D28" s="40"/>
      <c r="E28" s="48"/>
      <c r="F28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5"/>
  <sheetViews>
    <sheetView workbookViewId="0">
      <selection activeCell="C16" sqref="C16:C17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76" t="s">
        <v>63</v>
      </c>
      <c r="C1" s="76"/>
      <c r="D1" s="76"/>
      <c r="E1" s="7"/>
      <c r="F1" s="7"/>
      <c r="G1" s="7"/>
      <c r="H1" s="7"/>
    </row>
    <row r="2" spans="1:8" ht="15.7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>
      <c r="A3" s="1"/>
      <c r="B3" s="75" t="s">
        <v>8</v>
      </c>
      <c r="C3" s="75"/>
      <c r="D3" s="75"/>
      <c r="E3" s="1"/>
      <c r="F3" s="1"/>
      <c r="G3" s="1"/>
      <c r="H3" s="1"/>
    </row>
    <row r="4" spans="1:8">
      <c r="A4" s="40"/>
      <c r="B4" s="49" t="s">
        <v>0</v>
      </c>
      <c r="C4" s="40" t="s">
        <v>1</v>
      </c>
      <c r="D4" s="49" t="s">
        <v>27</v>
      </c>
      <c r="E4" s="1"/>
      <c r="F4" s="1"/>
      <c r="G4" s="1"/>
      <c r="H4" s="1"/>
    </row>
    <row r="5" spans="1:8">
      <c r="A5" s="40"/>
      <c r="B5" s="61" t="s">
        <v>13</v>
      </c>
      <c r="C5" s="40"/>
      <c r="D5" s="49"/>
      <c r="E5" s="1"/>
      <c r="F5" s="1"/>
      <c r="G5" s="1"/>
      <c r="H5" s="1"/>
    </row>
    <row r="6" spans="1:8" ht="30">
      <c r="A6" s="62">
        <v>1</v>
      </c>
      <c r="B6" s="63" t="s">
        <v>68</v>
      </c>
      <c r="C6" s="62">
        <v>5772</v>
      </c>
      <c r="D6" s="74">
        <v>5772</v>
      </c>
      <c r="E6" s="1"/>
      <c r="F6" s="1"/>
      <c r="G6" s="1"/>
      <c r="H6" s="1"/>
    </row>
    <row r="7" spans="1:8">
      <c r="A7" s="62"/>
      <c r="B7" s="64" t="s">
        <v>16</v>
      </c>
      <c r="C7" s="62"/>
      <c r="D7" s="62"/>
      <c r="E7" s="1"/>
      <c r="F7" s="1"/>
      <c r="G7" s="1"/>
      <c r="H7" s="1"/>
    </row>
    <row r="8" spans="1:8" s="1" customFormat="1">
      <c r="A8" s="62">
        <v>1</v>
      </c>
      <c r="B8" s="62" t="s">
        <v>75</v>
      </c>
      <c r="C8" s="62">
        <v>260.7</v>
      </c>
      <c r="D8" s="64"/>
    </row>
    <row r="9" spans="1:8" s="4" customFormat="1">
      <c r="A9" s="62">
        <v>2</v>
      </c>
      <c r="B9" s="62" t="s">
        <v>76</v>
      </c>
      <c r="C9" s="62">
        <v>391.05</v>
      </c>
      <c r="D9" s="64"/>
    </row>
    <row r="10" spans="1:8" s="4" customFormat="1">
      <c r="A10" s="62">
        <v>3</v>
      </c>
      <c r="B10" s="62" t="s">
        <v>77</v>
      </c>
      <c r="C10" s="62">
        <v>4414.96</v>
      </c>
      <c r="D10" s="64"/>
    </row>
    <row r="11" spans="1:8" s="1" customFormat="1">
      <c r="A11" s="62"/>
      <c r="B11" s="64" t="s">
        <v>72</v>
      </c>
      <c r="C11" s="62">
        <f>SUM(C8:C10)</f>
        <v>5066.71</v>
      </c>
      <c r="D11" s="64">
        <f>D6+C11</f>
        <v>10838.71</v>
      </c>
    </row>
    <row r="12" spans="1:8" s="1" customFormat="1">
      <c r="A12" s="62"/>
      <c r="B12" s="64" t="s">
        <v>17</v>
      </c>
      <c r="C12" s="62"/>
      <c r="D12" s="64"/>
    </row>
    <row r="13" spans="1:8" s="4" customFormat="1">
      <c r="A13" s="62">
        <v>1</v>
      </c>
      <c r="B13" s="62" t="s">
        <v>79</v>
      </c>
      <c r="C13" s="62">
        <v>391.05</v>
      </c>
      <c r="D13" s="64">
        <f>D11+C13</f>
        <v>11229.759999999998</v>
      </c>
    </row>
    <row r="14" spans="1:8" s="4" customFormat="1">
      <c r="A14" s="62"/>
      <c r="B14" s="62"/>
      <c r="C14" s="62"/>
      <c r="D14" s="64"/>
    </row>
    <row r="15" spans="1:8" s="1" customFormat="1">
      <c r="A15" s="62"/>
      <c r="B15" s="62"/>
      <c r="C15" s="62"/>
      <c r="D15" s="64"/>
    </row>
    <row r="16" spans="1:8" s="1" customFormat="1">
      <c r="A16" s="62"/>
      <c r="B16" s="62"/>
      <c r="C16" s="62"/>
      <c r="D16" s="64"/>
    </row>
    <row r="17" spans="1:4" s="1" customFormat="1">
      <c r="A17" s="62"/>
      <c r="B17" s="64"/>
      <c r="C17" s="62"/>
      <c r="D17" s="62"/>
    </row>
    <row r="18" spans="1:4" s="1" customFormat="1">
      <c r="A18" s="62"/>
      <c r="B18" s="63"/>
      <c r="C18" s="62"/>
      <c r="D18" s="64"/>
    </row>
    <row r="19" spans="1:4" s="4" customFormat="1">
      <c r="A19" s="62"/>
      <c r="B19" s="63"/>
      <c r="C19" s="62"/>
      <c r="D19" s="64"/>
    </row>
    <row r="20" spans="1:4" s="1" customFormat="1">
      <c r="A20" s="62"/>
      <c r="B20" s="63"/>
      <c r="C20" s="62"/>
      <c r="D20" s="62"/>
    </row>
    <row r="21" spans="1:4" s="1" customFormat="1">
      <c r="A21" s="62"/>
      <c r="B21" s="64"/>
      <c r="C21" s="62"/>
      <c r="D21" s="64"/>
    </row>
    <row r="22" spans="1:4" s="1" customFormat="1">
      <c r="A22" s="62"/>
      <c r="B22" s="64"/>
      <c r="C22" s="64"/>
      <c r="D22" s="64"/>
    </row>
    <row r="23" spans="1:4" s="1" customFormat="1">
      <c r="A23" s="64"/>
      <c r="B23" s="62"/>
      <c r="C23" s="64"/>
      <c r="D23" s="64"/>
    </row>
    <row r="24" spans="1:4" s="1" customFormat="1" ht="15.75" customHeight="1">
      <c r="A24" s="62"/>
      <c r="B24" s="64"/>
      <c r="C24" s="62"/>
      <c r="D24" s="62"/>
    </row>
    <row r="25" spans="1:4" s="1" customFormat="1">
      <c r="A25" s="62"/>
      <c r="B25" s="62"/>
      <c r="C25" s="64"/>
      <c r="D25" s="64"/>
    </row>
    <row r="26" spans="1:4" s="1" customFormat="1">
      <c r="A26" s="62"/>
      <c r="B26" s="65"/>
      <c r="C26" s="64"/>
      <c r="D26" s="64"/>
    </row>
    <row r="27" spans="1:4">
      <c r="A27" s="66"/>
      <c r="B27" s="67"/>
      <c r="C27" s="66"/>
      <c r="D27" s="66"/>
    </row>
    <row r="28" spans="1:4">
      <c r="A28" s="66"/>
      <c r="B28" s="67"/>
      <c r="C28" s="66"/>
      <c r="D28" s="66"/>
    </row>
    <row r="29" spans="1:4">
      <c r="A29" s="66"/>
      <c r="B29" s="67"/>
      <c r="C29" s="66"/>
      <c r="D29" s="66"/>
    </row>
    <row r="30" spans="1:4">
      <c r="A30" s="66"/>
      <c r="B30" s="65"/>
      <c r="C30" s="66"/>
      <c r="D30" s="66"/>
    </row>
    <row r="31" spans="1:4">
      <c r="A31" s="66"/>
      <c r="B31" s="65"/>
      <c r="C31" s="68"/>
      <c r="D31" s="68"/>
    </row>
    <row r="32" spans="1:4">
      <c r="A32" s="69"/>
      <c r="B32" s="69"/>
      <c r="C32" s="69"/>
      <c r="D32" s="69"/>
    </row>
    <row r="33" spans="1:4">
      <c r="A33" s="69"/>
      <c r="B33" s="69"/>
      <c r="C33" s="69"/>
      <c r="D33" s="69"/>
    </row>
    <row r="34" spans="1:4">
      <c r="A34" s="69"/>
      <c r="B34" s="69"/>
      <c r="C34" s="69"/>
      <c r="D34" s="69"/>
    </row>
    <row r="35" spans="1:4">
      <c r="A35" s="69"/>
      <c r="B35" s="69"/>
      <c r="C35" s="69"/>
      <c r="D35" s="69"/>
    </row>
    <row r="36" spans="1:4">
      <c r="A36" s="69"/>
      <c r="B36" s="69"/>
      <c r="C36" s="69"/>
      <c r="D36" s="69"/>
    </row>
    <row r="37" spans="1:4">
      <c r="A37" s="69"/>
      <c r="B37" s="69"/>
      <c r="C37" s="69"/>
      <c r="D37" s="69"/>
    </row>
    <row r="38" spans="1:4">
      <c r="A38" s="69"/>
      <c r="B38" s="69"/>
      <c r="C38" s="69"/>
      <c r="D38" s="69"/>
    </row>
    <row r="39" spans="1:4">
      <c r="A39" s="69"/>
      <c r="B39" s="69"/>
      <c r="C39" s="69"/>
      <c r="D39" s="69"/>
    </row>
    <row r="40" spans="1:4">
      <c r="A40" s="69"/>
      <c r="B40" s="69"/>
      <c r="C40" s="69"/>
      <c r="D40" s="69"/>
    </row>
    <row r="41" spans="1:4">
      <c r="A41" s="69"/>
      <c r="B41" s="69"/>
      <c r="C41" s="69"/>
      <c r="D41" s="69"/>
    </row>
    <row r="42" spans="1:4">
      <c r="A42" s="69"/>
      <c r="B42" s="69"/>
      <c r="C42" s="69"/>
      <c r="D42" s="69"/>
    </row>
    <row r="43" spans="1:4">
      <c r="A43" s="69"/>
      <c r="B43" s="69"/>
      <c r="C43" s="69"/>
      <c r="D43" s="69"/>
    </row>
    <row r="44" spans="1:4">
      <c r="A44" s="69"/>
      <c r="B44" s="69"/>
      <c r="C44" s="69"/>
      <c r="D44" s="69"/>
    </row>
    <row r="45" spans="1:4">
      <c r="A45" s="69"/>
      <c r="B45" s="69"/>
      <c r="C45" s="69"/>
      <c r="D45" s="6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D16" sqref="D16"/>
    </sheetView>
  </sheetViews>
  <sheetFormatPr defaultRowHeight="15"/>
  <cols>
    <col min="1" max="1" width="4.28515625" customWidth="1"/>
    <col min="2" max="2" width="46" customWidth="1"/>
  </cols>
  <sheetData>
    <row r="1" spans="1:4" ht="21">
      <c r="A1" s="1"/>
      <c r="B1" s="76" t="s">
        <v>63</v>
      </c>
      <c r="C1" s="76"/>
      <c r="D1" s="76"/>
    </row>
    <row r="2" spans="1:4" ht="15.75">
      <c r="A2" s="1"/>
      <c r="B2" s="2" t="s">
        <v>32</v>
      </c>
      <c r="C2" s="1"/>
      <c r="D2" s="1"/>
    </row>
    <row r="3" spans="1:4">
      <c r="A3" s="1"/>
      <c r="B3" s="75" t="s">
        <v>31</v>
      </c>
      <c r="C3" s="75"/>
      <c r="D3" s="75"/>
    </row>
    <row r="4" spans="1:4" ht="26.25">
      <c r="A4" s="8"/>
      <c r="B4" s="9" t="s">
        <v>0</v>
      </c>
      <c r="C4" s="8" t="s">
        <v>1</v>
      </c>
      <c r="D4" s="9" t="s">
        <v>27</v>
      </c>
    </row>
    <row r="5" spans="1:4">
      <c r="A5" s="70"/>
      <c r="B5" s="64" t="s">
        <v>7</v>
      </c>
      <c r="C5" s="70"/>
      <c r="D5" s="70"/>
    </row>
    <row r="6" spans="1:4">
      <c r="A6" s="62">
        <v>1</v>
      </c>
      <c r="B6" s="62" t="s">
        <v>65</v>
      </c>
      <c r="C6" s="71">
        <v>556.91999999999996</v>
      </c>
      <c r="D6" s="64">
        <v>556.91999999999996</v>
      </c>
    </row>
    <row r="7" spans="1:4" ht="15.75">
      <c r="A7" s="62"/>
      <c r="B7" s="72" t="s">
        <v>3</v>
      </c>
      <c r="C7" s="62"/>
      <c r="D7" s="62"/>
    </row>
    <row r="8" spans="1:4" ht="30">
      <c r="A8" s="62">
        <v>1</v>
      </c>
      <c r="B8" s="62" t="s">
        <v>66</v>
      </c>
      <c r="C8" s="62">
        <v>665.2</v>
      </c>
      <c r="D8" s="64">
        <f>D6+C8</f>
        <v>1222.1199999999999</v>
      </c>
    </row>
    <row r="9" spans="1:4">
      <c r="A9" s="64"/>
      <c r="B9" s="64" t="s">
        <v>13</v>
      </c>
      <c r="C9" s="62"/>
      <c r="D9" s="64"/>
    </row>
    <row r="10" spans="1:4">
      <c r="A10" s="62">
        <v>1</v>
      </c>
      <c r="B10" s="62" t="s">
        <v>69</v>
      </c>
      <c r="C10" s="62">
        <v>689.09</v>
      </c>
      <c r="D10" s="64">
        <f>D8+C10</f>
        <v>1911.21</v>
      </c>
    </row>
    <row r="11" spans="1:4">
      <c r="A11" s="62"/>
      <c r="B11" s="64" t="s">
        <v>15</v>
      </c>
      <c r="C11" s="62"/>
      <c r="D11" s="62"/>
    </row>
    <row r="12" spans="1:4" ht="30">
      <c r="A12" s="62">
        <v>1</v>
      </c>
      <c r="B12" s="62" t="s">
        <v>73</v>
      </c>
      <c r="C12" s="62">
        <v>1000</v>
      </c>
      <c r="D12" s="64"/>
    </row>
    <row r="13" spans="1:4">
      <c r="A13" s="62">
        <v>2</v>
      </c>
      <c r="B13" s="62" t="s">
        <v>74</v>
      </c>
      <c r="C13" s="62">
        <v>412.91</v>
      </c>
      <c r="D13" s="62"/>
    </row>
    <row r="14" spans="1:4">
      <c r="A14" s="62"/>
      <c r="B14" s="62" t="s">
        <v>72</v>
      </c>
      <c r="C14" s="62">
        <f>SUM(C12:C13)</f>
        <v>1412.91</v>
      </c>
      <c r="D14" s="64">
        <f>D10+C14</f>
        <v>3324.12</v>
      </c>
    </row>
    <row r="15" spans="1:4">
      <c r="A15" s="64"/>
      <c r="B15" s="64" t="s">
        <v>16</v>
      </c>
      <c r="C15" s="62"/>
      <c r="D15" s="64"/>
    </row>
    <row r="16" spans="1:4">
      <c r="A16" s="62">
        <v>1</v>
      </c>
      <c r="B16" s="62" t="s">
        <v>78</v>
      </c>
      <c r="C16" s="62">
        <v>793.8</v>
      </c>
      <c r="D16" s="64">
        <f>D14+C16</f>
        <v>4117.92</v>
      </c>
    </row>
    <row r="17" spans="1:4">
      <c r="A17" s="62"/>
      <c r="B17" s="62"/>
      <c r="C17" s="64"/>
      <c r="D17" s="64"/>
    </row>
    <row r="18" spans="1:4">
      <c r="A18" s="62"/>
      <c r="B18" s="64"/>
      <c r="C18" s="62"/>
      <c r="D18" s="62"/>
    </row>
    <row r="19" spans="1:4">
      <c r="A19" s="62"/>
      <c r="B19" s="64"/>
      <c r="C19" s="62"/>
      <c r="D19" s="62"/>
    </row>
    <row r="20" spans="1:4">
      <c r="A20" s="64"/>
      <c r="B20" s="62"/>
      <c r="C20" s="64"/>
      <c r="D20" s="64"/>
    </row>
    <row r="21" spans="1:4">
      <c r="A21" s="62"/>
      <c r="B21" s="64"/>
      <c r="C21" s="62"/>
      <c r="D21" s="62"/>
    </row>
    <row r="22" spans="1:4">
      <c r="A22" s="62"/>
      <c r="B22" s="64"/>
      <c r="C22" s="62"/>
      <c r="D22" s="62"/>
    </row>
    <row r="23" spans="1:4">
      <c r="A23" s="62"/>
      <c r="B23" s="62"/>
      <c r="C23" s="64"/>
      <c r="D23" s="64"/>
    </row>
    <row r="24" spans="1:4">
      <c r="A24" s="64"/>
      <c r="B24" s="64"/>
      <c r="C24" s="64"/>
      <c r="D24" s="64"/>
    </row>
    <row r="25" spans="1:4">
      <c r="A25" s="62"/>
      <c r="B25" s="64"/>
      <c r="C25" s="62"/>
      <c r="D25" s="62"/>
    </row>
    <row r="26" spans="1:4">
      <c r="A26" s="62"/>
      <c r="B26" s="62"/>
      <c r="C26" s="64"/>
      <c r="D26" s="64"/>
    </row>
    <row r="27" spans="1:4">
      <c r="A27" s="62"/>
      <c r="B27" s="64"/>
      <c r="C27" s="64"/>
      <c r="D27" s="64"/>
    </row>
    <row r="28" spans="1:4">
      <c r="A28" s="66"/>
      <c r="B28" s="62"/>
      <c r="C28" s="66"/>
      <c r="D28" s="66"/>
    </row>
    <row r="29" spans="1:4">
      <c r="A29" s="66"/>
      <c r="B29" s="65"/>
      <c r="C29" s="66"/>
      <c r="D29" s="66"/>
    </row>
    <row r="30" spans="1:4">
      <c r="A30" s="69"/>
      <c r="B30" s="69"/>
      <c r="C30" s="69"/>
      <c r="D30" s="69"/>
    </row>
    <row r="31" spans="1:4">
      <c r="A31" s="69"/>
      <c r="B31" s="69"/>
      <c r="C31" s="69"/>
      <c r="D31" s="69"/>
    </row>
    <row r="32" spans="1:4">
      <c r="A32" s="69"/>
      <c r="B32" s="69"/>
      <c r="C32" s="69"/>
      <c r="D32" s="69"/>
    </row>
    <row r="33" spans="1:4">
      <c r="A33" s="69"/>
      <c r="B33" s="69"/>
      <c r="C33" s="69"/>
      <c r="D33" s="69"/>
    </row>
    <row r="34" spans="1:4">
      <c r="A34" s="69"/>
      <c r="B34" s="69"/>
      <c r="C34" s="69"/>
      <c r="D34" s="69"/>
    </row>
    <row r="35" spans="1:4">
      <c r="A35" s="69"/>
      <c r="B35" s="69"/>
      <c r="C35" s="69"/>
      <c r="D35" s="69"/>
    </row>
    <row r="36" spans="1:4">
      <c r="A36" s="69"/>
      <c r="B36" s="69"/>
      <c r="C36" s="69"/>
      <c r="D36" s="69"/>
    </row>
    <row r="37" spans="1:4">
      <c r="A37" s="69"/>
      <c r="B37" s="69"/>
      <c r="C37" s="69"/>
      <c r="D37" s="69"/>
    </row>
    <row r="38" spans="1:4">
      <c r="A38" s="69"/>
      <c r="B38" s="69"/>
      <c r="C38" s="69"/>
      <c r="D38" s="69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B1" sqref="B1:D1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21">
      <c r="A1" s="1"/>
      <c r="B1" s="79" t="s">
        <v>63</v>
      </c>
      <c r="C1" s="79"/>
      <c r="D1" s="79"/>
      <c r="E1" s="7"/>
      <c r="F1" s="7"/>
      <c r="G1" s="7"/>
      <c r="H1" s="7"/>
    </row>
    <row r="2" spans="1:8" ht="21.6" customHeight="1">
      <c r="A2" s="6"/>
      <c r="B2" s="77" t="s">
        <v>32</v>
      </c>
      <c r="C2" s="77"/>
      <c r="D2" s="77"/>
      <c r="E2" s="1"/>
      <c r="F2" s="1"/>
      <c r="G2" s="1"/>
      <c r="H2" s="1"/>
    </row>
    <row r="3" spans="1:8" ht="17.25" customHeight="1">
      <c r="A3" s="6"/>
      <c r="B3" s="78" t="s">
        <v>5</v>
      </c>
      <c r="C3" s="78"/>
      <c r="D3" s="78"/>
      <c r="E3" s="1"/>
      <c r="F3" s="1"/>
      <c r="G3" s="1"/>
      <c r="H3" s="1"/>
    </row>
    <row r="4" spans="1:8" ht="30">
      <c r="A4" s="40"/>
      <c r="B4" s="49" t="s">
        <v>0</v>
      </c>
      <c r="C4" s="40" t="s">
        <v>1</v>
      </c>
      <c r="D4" s="40" t="s">
        <v>27</v>
      </c>
      <c r="E4" s="1"/>
      <c r="F4" s="1"/>
      <c r="G4" s="1"/>
      <c r="H4" s="1"/>
    </row>
    <row r="5" spans="1:8">
      <c r="A5" s="3"/>
      <c r="B5" s="3"/>
      <c r="C5" s="3"/>
      <c r="D5" s="3"/>
      <c r="E5" s="1"/>
      <c r="F5" s="1"/>
      <c r="G5" s="1"/>
      <c r="H5" s="1"/>
    </row>
    <row r="6" spans="1:8">
      <c r="A6" s="40"/>
      <c r="B6" s="13"/>
      <c r="C6" s="47"/>
      <c r="D6" s="3"/>
    </row>
    <row r="7" spans="1:8">
      <c r="A7" s="43"/>
      <c r="B7" s="43"/>
      <c r="C7" s="51"/>
      <c r="D7" s="43"/>
    </row>
    <row r="8" spans="1:8">
      <c r="A8" s="43"/>
      <c r="B8" s="40"/>
      <c r="C8" s="51"/>
      <c r="D8" s="52"/>
    </row>
    <row r="9" spans="1:8">
      <c r="A9" s="53"/>
      <c r="B9" s="42"/>
      <c r="C9" s="14"/>
      <c r="D9" s="14"/>
    </row>
    <row r="10" spans="1:8">
      <c r="A10" s="54"/>
      <c r="B10" s="23"/>
      <c r="C10" s="55"/>
      <c r="D10" s="56"/>
    </row>
    <row r="11" spans="1:8">
      <c r="A11" s="15"/>
      <c r="B11" s="13"/>
      <c r="C11" s="15"/>
      <c r="D11" s="15"/>
    </row>
    <row r="12" spans="1:8">
      <c r="A12" s="15"/>
      <c r="B12" s="15"/>
      <c r="C12" s="15"/>
      <c r="D12" s="15"/>
    </row>
    <row r="13" spans="1:8">
      <c r="A13" s="15"/>
      <c r="B13" s="15"/>
      <c r="C13" s="15"/>
      <c r="D13" s="15"/>
    </row>
    <row r="14" spans="1:8">
      <c r="A14" s="15"/>
      <c r="B14" s="14"/>
      <c r="C14" s="14"/>
      <c r="D14" s="14"/>
    </row>
    <row r="15" spans="1:8">
      <c r="A15" s="15"/>
      <c r="B15" s="14"/>
      <c r="C15" s="15"/>
      <c r="D15" s="15"/>
    </row>
    <row r="16" spans="1:8">
      <c r="A16" s="15"/>
      <c r="B16" s="44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4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5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40"/>
      <c r="C25" s="43"/>
      <c r="D25" s="14"/>
    </row>
    <row r="26" spans="1:4">
      <c r="A26" s="15"/>
      <c r="B26" s="25"/>
      <c r="C26" s="14"/>
      <c r="D26" s="14"/>
    </row>
    <row r="27" spans="1:4">
      <c r="A27" s="15"/>
      <c r="B27" s="27"/>
      <c r="C27" s="15"/>
      <c r="D27" s="15"/>
    </row>
    <row r="28" spans="1:4">
      <c r="A28" s="15"/>
      <c r="B28" s="25"/>
      <c r="C28" s="14"/>
      <c r="D28" s="14"/>
    </row>
    <row r="29" spans="1:4">
      <c r="A29" s="15"/>
      <c r="B29" s="25"/>
      <c r="C29" s="15"/>
      <c r="D29" s="15"/>
    </row>
    <row r="30" spans="1:4">
      <c r="A30" s="15"/>
      <c r="B30" s="34"/>
      <c r="C30" s="15"/>
      <c r="D30" s="15"/>
    </row>
    <row r="31" spans="1:4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B15" sqref="B15"/>
    </sheetView>
  </sheetViews>
  <sheetFormatPr defaultRowHeight="15"/>
  <cols>
    <col min="1" max="1" width="5.140625" customWidth="1"/>
    <col min="2" max="2" width="45.28515625" customWidth="1"/>
  </cols>
  <sheetData>
    <row r="1" spans="1:4" ht="21">
      <c r="A1" s="1"/>
      <c r="B1" s="79" t="s">
        <v>63</v>
      </c>
      <c r="C1" s="79"/>
      <c r="D1" s="79"/>
    </row>
    <row r="2" spans="1:4" ht="15.75">
      <c r="A2" s="6"/>
      <c r="B2" s="77" t="s">
        <v>32</v>
      </c>
      <c r="C2" s="77"/>
      <c r="D2" s="77"/>
    </row>
    <row r="3" spans="1:4" ht="15.75">
      <c r="A3" s="6"/>
      <c r="B3" s="78" t="s">
        <v>35</v>
      </c>
      <c r="C3" s="78"/>
      <c r="D3" s="78"/>
    </row>
    <row r="4" spans="1:4" ht="26.25">
      <c r="A4" s="8"/>
      <c r="B4" s="9" t="s">
        <v>0</v>
      </c>
      <c r="C4" s="8" t="s">
        <v>1</v>
      </c>
      <c r="D4" s="8" t="s">
        <v>27</v>
      </c>
    </row>
    <row r="5" spans="1:4">
      <c r="A5" s="10"/>
      <c r="B5" s="3"/>
      <c r="C5" s="10"/>
      <c r="D5" s="10"/>
    </row>
    <row r="6" spans="1:4">
      <c r="A6" s="40"/>
      <c r="B6" s="13"/>
      <c r="C6" s="47"/>
      <c r="D6" s="3"/>
    </row>
    <row r="7" spans="1:4">
      <c r="A7" s="3"/>
      <c r="B7" s="13"/>
      <c r="C7" s="21"/>
      <c r="D7" s="3">
        <f>C7</f>
        <v>0</v>
      </c>
    </row>
    <row r="8" spans="1:4">
      <c r="A8" s="14"/>
      <c r="B8" s="14"/>
      <c r="C8" s="22"/>
      <c r="D8" s="14"/>
    </row>
    <row r="9" spans="1:4">
      <c r="A9" s="15"/>
      <c r="B9" s="40"/>
      <c r="C9" s="18"/>
      <c r="D9" s="19"/>
    </row>
    <row r="10" spans="1:4">
      <c r="A10" s="41"/>
      <c r="B10" s="42"/>
      <c r="C10" s="14"/>
      <c r="D10" s="14"/>
    </row>
    <row r="11" spans="1:4">
      <c r="A11" s="16"/>
      <c r="B11" s="23"/>
      <c r="C11" s="17"/>
      <c r="D11" s="20"/>
    </row>
    <row r="12" spans="1:4">
      <c r="A12" s="15"/>
      <c r="B12" s="13"/>
      <c r="C12" s="15"/>
      <c r="D12" s="15"/>
    </row>
    <row r="13" spans="1:4">
      <c r="A13" s="15"/>
      <c r="B13" s="15"/>
      <c r="C13" s="15"/>
      <c r="D13" s="15"/>
    </row>
    <row r="14" spans="1:4">
      <c r="A14" s="15"/>
      <c r="B14" s="15"/>
      <c r="C14" s="15"/>
      <c r="D14" s="15"/>
    </row>
    <row r="15" spans="1:4">
      <c r="A15" s="15"/>
      <c r="B15" s="14"/>
      <c r="C15" s="14"/>
      <c r="D15" s="14"/>
    </row>
    <row r="16" spans="1:4">
      <c r="A16" s="15"/>
      <c r="B16" s="14"/>
      <c r="C16" s="15"/>
      <c r="D16" s="15"/>
    </row>
    <row r="17" spans="1:4">
      <c r="A17" s="15"/>
      <c r="B17" s="44"/>
      <c r="C17" s="15"/>
      <c r="D17" s="15"/>
    </row>
    <row r="18" spans="1:4">
      <c r="A18" s="15"/>
      <c r="B18" s="15"/>
      <c r="C18" s="15"/>
      <c r="D18" s="15"/>
    </row>
    <row r="19" spans="1:4">
      <c r="A19" s="15"/>
      <c r="B19" s="14"/>
      <c r="C19" s="14"/>
      <c r="D19" s="14"/>
    </row>
    <row r="20" spans="1:4">
      <c r="A20" s="15"/>
      <c r="B20" s="14"/>
      <c r="C20" s="15"/>
      <c r="D20" s="15"/>
    </row>
    <row r="21" spans="1:4">
      <c r="A21" s="15"/>
      <c r="B21" s="24"/>
      <c r="C21" s="15"/>
      <c r="D21" s="15"/>
    </row>
    <row r="22" spans="1:4">
      <c r="A22" s="15"/>
      <c r="B22" s="13"/>
      <c r="C22" s="15"/>
      <c r="D22" s="15"/>
    </row>
    <row r="23" spans="1:4">
      <c r="A23" s="15"/>
      <c r="B23" s="14"/>
      <c r="C23" s="14"/>
      <c r="D23" s="14"/>
    </row>
    <row r="24" spans="1:4">
      <c r="A24" s="15"/>
      <c r="B24" s="25"/>
      <c r="C24" s="15"/>
      <c r="D24" s="15"/>
    </row>
    <row r="25" spans="1:4">
      <c r="A25" s="15"/>
      <c r="B25" s="24"/>
      <c r="C25" s="15"/>
      <c r="D25" s="15"/>
    </row>
    <row r="26" spans="1:4">
      <c r="A26" s="15"/>
      <c r="B26" s="40"/>
      <c r="C26" s="43"/>
      <c r="D26" s="14"/>
    </row>
    <row r="27" spans="1:4">
      <c r="A27" s="15"/>
      <c r="B27" s="25"/>
      <c r="C27" s="14"/>
      <c r="D27" s="14"/>
    </row>
    <row r="28" spans="1:4">
      <c r="A28" s="15"/>
      <c r="B28" s="27"/>
      <c r="C28" s="15"/>
      <c r="D28" s="15"/>
    </row>
    <row r="29" spans="1:4">
      <c r="A29" s="15"/>
      <c r="B29" s="25"/>
      <c r="C29" s="14"/>
      <c r="D29" s="14"/>
    </row>
    <row r="30" spans="1:4">
      <c r="A30" s="15"/>
      <c r="B30" s="25"/>
      <c r="C30" s="15"/>
      <c r="D30" s="15"/>
    </row>
    <row r="31" spans="1:4">
      <c r="A31" s="15"/>
      <c r="B31" s="34"/>
      <c r="C31" s="15"/>
      <c r="D31" s="15"/>
    </row>
    <row r="32" spans="1:4">
      <c r="A32" s="15"/>
      <c r="B32" s="25"/>
      <c r="C32" s="14"/>
      <c r="D32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B6" sqref="B6:C7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79" t="s">
        <v>64</v>
      </c>
      <c r="C1" s="79"/>
      <c r="D1" s="79"/>
      <c r="E1" s="7"/>
      <c r="F1" s="7"/>
      <c r="G1" s="7"/>
      <c r="H1" s="7"/>
    </row>
    <row r="2" spans="1:8" ht="15.75">
      <c r="A2" s="6"/>
      <c r="B2" s="77" t="s">
        <v>32</v>
      </c>
      <c r="C2" s="77"/>
      <c r="D2" s="77"/>
      <c r="E2" s="1"/>
      <c r="F2" s="1"/>
      <c r="G2" s="1"/>
      <c r="H2" s="1"/>
    </row>
    <row r="3" spans="1:8" ht="15.75">
      <c r="A3" s="6"/>
      <c r="B3" s="78" t="s">
        <v>6</v>
      </c>
      <c r="C3" s="78"/>
      <c r="D3" s="78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27</v>
      </c>
      <c r="E4" s="1"/>
      <c r="F4" s="1"/>
      <c r="G4" s="1"/>
      <c r="H4" s="1"/>
    </row>
    <row r="5" spans="1:8">
      <c r="A5" s="73"/>
      <c r="B5" s="64" t="s">
        <v>15</v>
      </c>
      <c r="C5" s="70"/>
      <c r="D5" s="73"/>
      <c r="E5" s="1"/>
      <c r="F5" s="1"/>
      <c r="G5" s="1"/>
      <c r="H5" s="1"/>
    </row>
    <row r="6" spans="1:8" s="1" customFormat="1">
      <c r="A6" s="62">
        <v>1</v>
      </c>
      <c r="B6" s="62" t="s">
        <v>70</v>
      </c>
      <c r="C6" s="62">
        <v>4071.73</v>
      </c>
      <c r="D6" s="64"/>
    </row>
    <row r="7" spans="1:8" s="5" customFormat="1">
      <c r="A7" s="68">
        <v>2</v>
      </c>
      <c r="B7" s="62" t="s">
        <v>71</v>
      </c>
      <c r="C7" s="66">
        <v>3830.86</v>
      </c>
      <c r="D7" s="68"/>
    </row>
    <row r="8" spans="1:8">
      <c r="A8" s="66"/>
      <c r="B8" s="62" t="s">
        <v>72</v>
      </c>
      <c r="C8" s="66">
        <f>SUM(C6:C7)</f>
        <v>7902.59</v>
      </c>
      <c r="D8" s="66">
        <v>7902.59</v>
      </c>
    </row>
    <row r="9" spans="1:8">
      <c r="A9" s="66"/>
      <c r="B9" s="62"/>
      <c r="C9" s="66"/>
      <c r="D9" s="68"/>
    </row>
    <row r="10" spans="1:8" s="5" customFormat="1">
      <c r="A10" s="66"/>
      <c r="B10" s="62"/>
      <c r="C10" s="66"/>
      <c r="D10" s="68"/>
    </row>
    <row r="11" spans="1:8">
      <c r="A11" s="66"/>
      <c r="B11" s="64"/>
      <c r="C11" s="66"/>
      <c r="D11" s="68"/>
    </row>
    <row r="12" spans="1:8">
      <c r="A12" s="66"/>
      <c r="B12" s="62"/>
      <c r="C12" s="66"/>
      <c r="D12" s="68"/>
    </row>
    <row r="13" spans="1:8">
      <c r="A13" s="68"/>
      <c r="B13" s="64"/>
      <c r="C13" s="68"/>
      <c r="D13" s="68"/>
    </row>
    <row r="14" spans="1:8">
      <c r="A14" s="66"/>
      <c r="B14" s="62"/>
      <c r="C14" s="66"/>
      <c r="D14" s="66"/>
    </row>
    <row r="15" spans="1:8">
      <c r="A15" s="66"/>
      <c r="B15" s="64"/>
      <c r="C15" s="68"/>
      <c r="D15" s="68"/>
    </row>
    <row r="16" spans="1:8">
      <c r="A16" s="66"/>
      <c r="B16" s="64"/>
      <c r="C16" s="66"/>
      <c r="D16" s="66"/>
    </row>
    <row r="17" spans="1:4">
      <c r="A17" s="66"/>
      <c r="B17" s="62"/>
      <c r="C17" s="66"/>
      <c r="D17" s="66"/>
    </row>
    <row r="18" spans="1:4">
      <c r="A18" s="66"/>
      <c r="B18" s="64"/>
      <c r="C18" s="68"/>
      <c r="D18" s="68"/>
    </row>
    <row r="19" spans="1:4">
      <c r="A19" s="66"/>
      <c r="B19" s="64"/>
      <c r="C19" s="68"/>
      <c r="D19" s="68"/>
    </row>
    <row r="20" spans="1:4">
      <c r="A20" s="66"/>
      <c r="B20" s="62"/>
      <c r="C20" s="66"/>
      <c r="D20" s="66"/>
    </row>
    <row r="21" spans="1:4">
      <c r="A21" s="66"/>
      <c r="B21" s="62"/>
      <c r="C21" s="66"/>
      <c r="D21" s="66"/>
    </row>
    <row r="22" spans="1:4">
      <c r="A22" s="15"/>
      <c r="B22" s="3"/>
      <c r="C22" s="14"/>
      <c r="D22" s="14"/>
    </row>
    <row r="23" spans="1:4">
      <c r="A23" s="15"/>
      <c r="B23" s="33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33"/>
      <c r="C25" s="14"/>
      <c r="D25" s="14"/>
    </row>
    <row r="26" spans="1:4">
      <c r="A26" s="15"/>
      <c r="B26" s="33"/>
      <c r="C26" s="15"/>
      <c r="D26" s="15"/>
    </row>
    <row r="27" spans="1:4">
      <c r="A27" s="15"/>
      <c r="B27" s="24"/>
      <c r="C27" s="15"/>
      <c r="D27" s="15"/>
    </row>
    <row r="28" spans="1:4">
      <c r="A28" s="15"/>
      <c r="B28" s="33"/>
      <c r="C28" s="14"/>
      <c r="D28" s="14"/>
    </row>
    <row r="29" spans="1:4">
      <c r="A29" s="15"/>
      <c r="B29" s="33"/>
      <c r="C29" s="15"/>
      <c r="D29" s="15"/>
    </row>
    <row r="30" spans="1:4">
      <c r="A30" s="15"/>
      <c r="B30" s="26"/>
      <c r="C30" s="43"/>
      <c r="D30" s="14"/>
    </row>
    <row r="31" spans="1:4">
      <c r="A31" s="15"/>
      <c r="B31" s="33"/>
      <c r="C31" s="14"/>
      <c r="D31" s="14"/>
    </row>
    <row r="32" spans="1:4">
      <c r="A32" s="15"/>
      <c r="B32" s="26"/>
      <c r="C32" s="15"/>
      <c r="D32" s="15"/>
    </row>
    <row r="33" spans="1:4">
      <c r="A33" s="15"/>
      <c r="B33" s="33"/>
      <c r="C33" s="14"/>
      <c r="D33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view="pageBreakPreview" zoomScale="60" zoomScaleNormal="65" workbookViewId="0">
      <selection activeCell="K11" sqref="K11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>
      <c r="A1" s="80" t="s">
        <v>57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5.75">
      <c r="A2" s="2" t="s">
        <v>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>
      <c r="A3" s="9"/>
      <c r="B3" s="35" t="s">
        <v>2</v>
      </c>
      <c r="C3" s="35" t="s">
        <v>7</v>
      </c>
      <c r="D3" s="35" t="s">
        <v>3</v>
      </c>
      <c r="E3" s="35" t="s">
        <v>9</v>
      </c>
      <c r="F3" s="35" t="s">
        <v>10</v>
      </c>
      <c r="G3" s="35" t="s">
        <v>11</v>
      </c>
      <c r="H3" s="35" t="s">
        <v>12</v>
      </c>
      <c r="I3" s="35" t="s">
        <v>13</v>
      </c>
      <c r="J3" s="35" t="s">
        <v>14</v>
      </c>
      <c r="K3" s="35" t="s">
        <v>15</v>
      </c>
      <c r="L3" s="35" t="s">
        <v>16</v>
      </c>
      <c r="M3" s="35" t="s">
        <v>17</v>
      </c>
      <c r="N3" s="29" t="s">
        <v>18</v>
      </c>
    </row>
    <row r="4" spans="1:14" ht="39.75" customHeight="1">
      <c r="A4" s="36" t="s">
        <v>29</v>
      </c>
      <c r="B4" s="30">
        <f>B5+B6+B7</f>
        <v>3814.3599999999997</v>
      </c>
      <c r="C4" s="30">
        <f t="shared" ref="C4:L4" si="0">C5+C6+C7</f>
        <v>3844.25</v>
      </c>
      <c r="D4" s="30">
        <f t="shared" si="0"/>
        <v>3955.54</v>
      </c>
      <c r="E4" s="30">
        <f t="shared" si="0"/>
        <v>3820.7200000000003</v>
      </c>
      <c r="F4" s="30">
        <f t="shared" si="0"/>
        <v>3771.25</v>
      </c>
      <c r="G4" s="30">
        <f t="shared" si="0"/>
        <v>3584.7799999999997</v>
      </c>
      <c r="H4" s="30">
        <f t="shared" si="0"/>
        <v>3584.7799999999997</v>
      </c>
      <c r="I4" s="30">
        <f t="shared" si="0"/>
        <v>3584.7799999999997</v>
      </c>
      <c r="J4" s="30">
        <f t="shared" si="0"/>
        <v>3584.7799999999997</v>
      </c>
      <c r="K4" s="30">
        <f t="shared" si="0"/>
        <v>3584.79</v>
      </c>
      <c r="L4" s="30">
        <f t="shared" si="0"/>
        <v>3584.79</v>
      </c>
      <c r="M4" s="30">
        <f>M5+M6+M7+M8</f>
        <v>3584.79</v>
      </c>
      <c r="N4" s="30">
        <f t="shared" ref="N4:N24" si="1">SUM(B4:M4)</f>
        <v>44299.61</v>
      </c>
    </row>
    <row r="5" spans="1:14" ht="39" customHeight="1">
      <c r="A5" s="36" t="s">
        <v>58</v>
      </c>
      <c r="B5" s="31">
        <v>1663.42</v>
      </c>
      <c r="C5" s="31">
        <v>1663.42</v>
      </c>
      <c r="D5" s="31">
        <v>1663.42</v>
      </c>
      <c r="E5" s="31">
        <v>1663.42</v>
      </c>
      <c r="F5" s="31">
        <v>1663.42</v>
      </c>
      <c r="G5" s="31">
        <v>1663.42</v>
      </c>
      <c r="H5" s="31">
        <v>1663.42</v>
      </c>
      <c r="I5" s="31">
        <v>1663.42</v>
      </c>
      <c r="J5" s="31">
        <v>1663.42</v>
      </c>
      <c r="K5" s="31">
        <v>1879.25</v>
      </c>
      <c r="L5" s="31">
        <v>1879.25</v>
      </c>
      <c r="M5" s="31">
        <v>1879.25</v>
      </c>
      <c r="N5" s="31">
        <f t="shared" si="1"/>
        <v>20608.53</v>
      </c>
    </row>
    <row r="6" spans="1:14" ht="60" customHeight="1">
      <c r="A6" s="36" t="s">
        <v>59</v>
      </c>
      <c r="B6" s="31">
        <v>229.58</v>
      </c>
      <c r="C6" s="31">
        <v>259.47000000000003</v>
      </c>
      <c r="D6" s="31">
        <v>370.76</v>
      </c>
      <c r="E6" s="31">
        <v>235.94</v>
      </c>
      <c r="F6" s="31">
        <v>186.47</v>
      </c>
      <c r="G6" s="31"/>
      <c r="H6" s="31"/>
      <c r="I6" s="31"/>
      <c r="J6" s="31"/>
      <c r="K6" s="31"/>
      <c r="L6" s="31"/>
      <c r="M6" s="31"/>
      <c r="N6" s="31">
        <f t="shared" si="1"/>
        <v>1282.22</v>
      </c>
    </row>
    <row r="7" spans="1:14" ht="44.25" customHeight="1">
      <c r="A7" s="36" t="s">
        <v>60</v>
      </c>
      <c r="B7" s="31">
        <v>1921.36</v>
      </c>
      <c r="C7" s="31">
        <v>1921.36</v>
      </c>
      <c r="D7" s="31">
        <v>1921.36</v>
      </c>
      <c r="E7" s="31">
        <v>1921.36</v>
      </c>
      <c r="F7" s="31">
        <v>1921.36</v>
      </c>
      <c r="G7" s="31">
        <v>1921.36</v>
      </c>
      <c r="H7" s="31">
        <v>1921.36</v>
      </c>
      <c r="I7" s="31">
        <v>1921.36</v>
      </c>
      <c r="J7" s="31">
        <v>1921.36</v>
      </c>
      <c r="K7" s="31">
        <v>1705.54</v>
      </c>
      <c r="L7" s="31">
        <v>1705.54</v>
      </c>
      <c r="M7" s="31">
        <v>1705.54</v>
      </c>
      <c r="N7" s="31">
        <f>SUM(B7:M7)</f>
        <v>22408.860000000004</v>
      </c>
    </row>
    <row r="8" spans="1:14" ht="44.25" customHeight="1">
      <c r="A8" s="36" t="s">
        <v>61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>
        <f>SUM(B8:M8)</f>
        <v>0</v>
      </c>
    </row>
    <row r="9" spans="1:14" ht="36" customHeight="1">
      <c r="A9" s="37" t="s">
        <v>19</v>
      </c>
      <c r="B9" s="30">
        <f>B10+B11+B12+B13</f>
        <v>2589.64</v>
      </c>
      <c r="C9" s="30">
        <f t="shared" ref="C9:M9" si="2">C10+C11+C12+C13</f>
        <v>2110.71</v>
      </c>
      <c r="D9" s="30">
        <f t="shared" si="2"/>
        <v>665.2</v>
      </c>
      <c r="E9" s="30">
        <f t="shared" si="2"/>
        <v>0</v>
      </c>
      <c r="F9" s="30">
        <f t="shared" si="2"/>
        <v>0</v>
      </c>
      <c r="G9" s="30">
        <f t="shared" si="2"/>
        <v>517.92999999999995</v>
      </c>
      <c r="H9" s="30">
        <f t="shared" si="2"/>
        <v>1211.95</v>
      </c>
      <c r="I9" s="30">
        <f t="shared" si="2"/>
        <v>6461.09</v>
      </c>
      <c r="J9" s="30">
        <f t="shared" si="2"/>
        <v>1035.8599999999999</v>
      </c>
      <c r="K9" s="30">
        <f t="shared" si="2"/>
        <v>1930.8400000000001</v>
      </c>
      <c r="L9" s="30">
        <f t="shared" si="2"/>
        <v>6896.4009999999998</v>
      </c>
      <c r="M9" s="30">
        <f t="shared" si="2"/>
        <v>15510.49</v>
      </c>
      <c r="N9" s="30">
        <f t="shared" si="1"/>
        <v>38930.110999999997</v>
      </c>
    </row>
    <row r="10" spans="1:14" ht="40.5" customHeight="1">
      <c r="A10" s="36" t="s">
        <v>20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>
        <v>14601.51</v>
      </c>
      <c r="N10" s="30">
        <f t="shared" si="1"/>
        <v>14601.51</v>
      </c>
    </row>
    <row r="11" spans="1:14" ht="45.75" customHeight="1">
      <c r="A11" s="36" t="s">
        <v>21</v>
      </c>
      <c r="B11" s="32"/>
      <c r="C11" s="31"/>
      <c r="D11" s="31"/>
      <c r="E11" s="31"/>
      <c r="F11" s="31"/>
      <c r="G11" s="31"/>
      <c r="H11" s="31"/>
      <c r="I11" s="31">
        <v>5772</v>
      </c>
      <c r="J11" s="31"/>
      <c r="K11" s="31"/>
      <c r="L11" s="31">
        <v>5066.741</v>
      </c>
      <c r="M11" s="31">
        <v>391.05</v>
      </c>
      <c r="N11" s="30">
        <f t="shared" si="1"/>
        <v>11229.790999999999</v>
      </c>
    </row>
    <row r="12" spans="1:14" ht="45.75" customHeight="1">
      <c r="A12" s="46" t="s">
        <v>33</v>
      </c>
      <c r="B12" s="32"/>
      <c r="C12" s="31">
        <v>556.91999999999996</v>
      </c>
      <c r="D12" s="31">
        <v>665.2</v>
      </c>
      <c r="E12" s="31"/>
      <c r="F12" s="31"/>
      <c r="G12" s="31"/>
      <c r="H12" s="31"/>
      <c r="I12" s="31">
        <v>689.09</v>
      </c>
      <c r="J12" s="31"/>
      <c r="K12" s="31">
        <v>1412.91</v>
      </c>
      <c r="L12" s="31">
        <v>793.8</v>
      </c>
      <c r="M12" s="31"/>
      <c r="N12" s="30">
        <f t="shared" si="1"/>
        <v>4117.92</v>
      </c>
    </row>
    <row r="13" spans="1:14" ht="21.75" customHeight="1">
      <c r="A13" s="36" t="s">
        <v>22</v>
      </c>
      <c r="B13" s="31">
        <v>2589.64</v>
      </c>
      <c r="C13" s="31">
        <v>1553.79</v>
      </c>
      <c r="D13" s="31"/>
      <c r="E13" s="31"/>
      <c r="F13" s="31"/>
      <c r="G13" s="31">
        <v>517.92999999999995</v>
      </c>
      <c r="H13" s="31">
        <v>1211.95</v>
      </c>
      <c r="I13" s="31"/>
      <c r="J13" s="31">
        <v>1035.8599999999999</v>
      </c>
      <c r="K13" s="31">
        <v>517.92999999999995</v>
      </c>
      <c r="L13" s="31">
        <v>1035.8599999999999</v>
      </c>
      <c r="M13" s="31">
        <v>517.92999999999995</v>
      </c>
      <c r="N13" s="31">
        <f t="shared" si="1"/>
        <v>8980.8900000000012</v>
      </c>
    </row>
    <row r="14" spans="1:14" ht="23.25" customHeight="1">
      <c r="A14" s="37" t="s">
        <v>23</v>
      </c>
      <c r="B14" s="30">
        <f>B15+B16+B17</f>
        <v>0</v>
      </c>
      <c r="C14" s="30">
        <f t="shared" ref="C14:M14" si="3">C15+C16+C17</f>
        <v>0</v>
      </c>
      <c r="D14" s="30">
        <f t="shared" si="3"/>
        <v>0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7902.59</v>
      </c>
      <c r="L14" s="30">
        <f t="shared" si="3"/>
        <v>0</v>
      </c>
      <c r="M14" s="30">
        <f t="shared" si="3"/>
        <v>0</v>
      </c>
      <c r="N14" s="30">
        <f t="shared" si="1"/>
        <v>7902.59</v>
      </c>
    </row>
    <row r="15" spans="1:14" ht="42" customHeight="1">
      <c r="A15" s="36" t="s">
        <v>24</v>
      </c>
      <c r="B15" s="31"/>
      <c r="C15" s="31"/>
      <c r="D15" s="31"/>
      <c r="E15" s="31"/>
      <c r="F15" s="31"/>
      <c r="G15" s="31"/>
      <c r="H15" s="31"/>
      <c r="I15" s="31"/>
      <c r="J15" s="31"/>
      <c r="K15" s="31">
        <v>7902.59</v>
      </c>
      <c r="L15" s="31"/>
      <c r="M15" s="31"/>
      <c r="N15" s="31">
        <f t="shared" si="1"/>
        <v>7902.59</v>
      </c>
    </row>
    <row r="16" spans="1:14" ht="40.5" customHeight="1">
      <c r="A16" s="36" t="s">
        <v>25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>
        <f t="shared" si="1"/>
        <v>0</v>
      </c>
    </row>
    <row r="17" spans="1:14" ht="40.5" customHeight="1">
      <c r="A17" s="46" t="s">
        <v>34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si="1"/>
        <v>0</v>
      </c>
    </row>
    <row r="18" spans="1:14" ht="40.5" customHeight="1">
      <c r="A18" s="60" t="s">
        <v>49</v>
      </c>
      <c r="B18" s="31"/>
      <c r="C18" s="31"/>
      <c r="D18" s="31"/>
      <c r="E18" s="31"/>
      <c r="F18" s="31"/>
      <c r="G18" s="31"/>
      <c r="H18" s="31">
        <v>533.89</v>
      </c>
      <c r="I18" s="31"/>
      <c r="J18" s="31"/>
      <c r="K18" s="31"/>
      <c r="L18" s="31"/>
      <c r="M18" s="31"/>
      <c r="N18" s="31">
        <f t="shared" si="1"/>
        <v>533.89</v>
      </c>
    </row>
    <row r="19" spans="1:14" ht="40.5" customHeight="1">
      <c r="A19" s="37" t="s">
        <v>51</v>
      </c>
      <c r="B19" s="30">
        <f>B20+B21+B22</f>
        <v>2347.69</v>
      </c>
      <c r="C19" s="30">
        <f t="shared" ref="C19:M19" si="4">C20+C21+C22</f>
        <v>912.22</v>
      </c>
      <c r="D19" s="30">
        <f t="shared" si="4"/>
        <v>83.820000000000022</v>
      </c>
      <c r="E19" s="30">
        <f t="shared" si="4"/>
        <v>262.26</v>
      </c>
      <c r="F19" s="30">
        <f t="shared" si="4"/>
        <v>900.68000000000006</v>
      </c>
      <c r="G19" s="30">
        <f t="shared" si="4"/>
        <v>-291.63</v>
      </c>
      <c r="H19" s="30">
        <f t="shared" si="4"/>
        <v>-536.83000000000004</v>
      </c>
      <c r="I19" s="30">
        <f t="shared" si="4"/>
        <v>862.37</v>
      </c>
      <c r="J19" s="30">
        <f t="shared" si="4"/>
        <v>2137.37</v>
      </c>
      <c r="K19" s="30">
        <f t="shared" si="4"/>
        <v>-541.03</v>
      </c>
      <c r="L19" s="30">
        <f t="shared" si="4"/>
        <v>1734.17</v>
      </c>
      <c r="M19" s="30">
        <f t="shared" si="4"/>
        <v>1584.17</v>
      </c>
      <c r="N19" s="30">
        <f t="shared" ref="N19:N23" si="5">SUM(B19:M19)</f>
        <v>9455.26</v>
      </c>
    </row>
    <row r="20" spans="1:14" ht="40.5" customHeight="1">
      <c r="A20" s="36" t="s">
        <v>52</v>
      </c>
      <c r="B20" s="31">
        <v>-72.72</v>
      </c>
      <c r="C20" s="31">
        <v>192.71</v>
      </c>
      <c r="D20" s="31">
        <v>70.3</v>
      </c>
      <c r="E20" s="31">
        <v>255.73</v>
      </c>
      <c r="F20" s="31">
        <v>255.73</v>
      </c>
      <c r="G20" s="31">
        <v>242.4</v>
      </c>
      <c r="H20" s="31">
        <v>60</v>
      </c>
      <c r="I20" s="31">
        <v>60</v>
      </c>
      <c r="J20" s="31">
        <v>123</v>
      </c>
      <c r="K20" s="31">
        <v>195</v>
      </c>
      <c r="L20" s="31">
        <v>15</v>
      </c>
      <c r="M20" s="31">
        <v>225</v>
      </c>
      <c r="N20" s="31">
        <f t="shared" si="5"/>
        <v>1622.15</v>
      </c>
    </row>
    <row r="21" spans="1:14" ht="40.5" customHeight="1">
      <c r="A21" s="36" t="s">
        <v>53</v>
      </c>
      <c r="B21" s="31">
        <v>118.37</v>
      </c>
      <c r="C21" s="31">
        <v>118.37</v>
      </c>
      <c r="D21" s="31">
        <v>118.37</v>
      </c>
      <c r="E21" s="31">
        <v>118.37</v>
      </c>
      <c r="F21" s="31">
        <v>118.37</v>
      </c>
      <c r="G21" s="31">
        <v>118.37</v>
      </c>
      <c r="H21" s="31">
        <v>118.37</v>
      </c>
      <c r="I21" s="31">
        <v>118.37</v>
      </c>
      <c r="J21" s="31">
        <v>118.37</v>
      </c>
      <c r="K21" s="31">
        <v>118.37</v>
      </c>
      <c r="L21" s="31">
        <v>118.37</v>
      </c>
      <c r="M21" s="31">
        <v>118.37</v>
      </c>
      <c r="N21" s="31">
        <f t="shared" si="5"/>
        <v>1420.4399999999996</v>
      </c>
    </row>
    <row r="22" spans="1:14" ht="40.5" customHeight="1">
      <c r="A22" s="46" t="s">
        <v>54</v>
      </c>
      <c r="B22" s="31">
        <v>2302.04</v>
      </c>
      <c r="C22" s="31">
        <v>601.14</v>
      </c>
      <c r="D22" s="31">
        <v>-104.85</v>
      </c>
      <c r="E22" s="31">
        <v>-111.84</v>
      </c>
      <c r="F22" s="31">
        <v>526.58000000000004</v>
      </c>
      <c r="G22" s="31">
        <v>-652.4</v>
      </c>
      <c r="H22" s="31">
        <v>-715.2</v>
      </c>
      <c r="I22" s="31">
        <v>684</v>
      </c>
      <c r="J22" s="31">
        <v>1896</v>
      </c>
      <c r="K22" s="31">
        <v>-854.4</v>
      </c>
      <c r="L22" s="31">
        <v>1600.8</v>
      </c>
      <c r="M22" s="31">
        <v>1240.8</v>
      </c>
      <c r="N22" s="31">
        <f t="shared" si="5"/>
        <v>6412.6699999999992</v>
      </c>
    </row>
    <row r="23" spans="1:14" ht="40.5" customHeight="1">
      <c r="A23" s="60" t="s">
        <v>55</v>
      </c>
      <c r="B23" s="30">
        <v>1234.4100000000001</v>
      </c>
      <c r="C23" s="30">
        <v>1234.4100000000001</v>
      </c>
      <c r="D23" s="30">
        <v>1234.4100000000001</v>
      </c>
      <c r="E23" s="30">
        <v>1234.4100000000001</v>
      </c>
      <c r="F23" s="30">
        <v>1234.4100000000001</v>
      </c>
      <c r="G23" s="30">
        <v>1234.4100000000001</v>
      </c>
      <c r="H23" s="30"/>
      <c r="I23" s="30"/>
      <c r="J23" s="30"/>
      <c r="K23" s="30"/>
      <c r="L23" s="30"/>
      <c r="M23" s="30"/>
      <c r="N23" s="30">
        <f t="shared" si="5"/>
        <v>7406.46</v>
      </c>
    </row>
    <row r="24" spans="1:14" ht="39.75" customHeight="1">
      <c r="A24" s="37" t="s">
        <v>56</v>
      </c>
      <c r="B24" s="30">
        <v>2054.75</v>
      </c>
      <c r="C24" s="30">
        <v>2054.75</v>
      </c>
      <c r="D24" s="30">
        <v>2054.75</v>
      </c>
      <c r="E24" s="30">
        <v>2054.75</v>
      </c>
      <c r="F24" s="30">
        <v>2054.75</v>
      </c>
      <c r="G24" s="30">
        <v>2054.75</v>
      </c>
      <c r="H24" s="30">
        <v>2054.75</v>
      </c>
      <c r="I24" s="30">
        <v>2054.75</v>
      </c>
      <c r="J24" s="30">
        <v>2054.75</v>
      </c>
      <c r="K24" s="30">
        <v>2054.75</v>
      </c>
      <c r="L24" s="30">
        <v>2054.75</v>
      </c>
      <c r="M24" s="30">
        <v>2054.75</v>
      </c>
      <c r="N24" s="30">
        <f t="shared" si="1"/>
        <v>24657</v>
      </c>
    </row>
    <row r="25" spans="1:14" ht="22.5" customHeight="1">
      <c r="A25" s="37" t="s">
        <v>26</v>
      </c>
      <c r="B25" s="30">
        <f t="shared" ref="B25:M25" si="6">B4+B9+B14+B24+B18+B19+B23</f>
        <v>12040.85</v>
      </c>
      <c r="C25" s="30">
        <f t="shared" si="6"/>
        <v>10156.34</v>
      </c>
      <c r="D25" s="30">
        <f t="shared" si="6"/>
        <v>7993.7199999999993</v>
      </c>
      <c r="E25" s="30">
        <f>E4+E9+E14+E24+E18+E19+E23</f>
        <v>7372.14</v>
      </c>
      <c r="F25" s="30">
        <f t="shared" si="6"/>
        <v>7961.09</v>
      </c>
      <c r="G25" s="30">
        <f t="shared" si="6"/>
        <v>7100.24</v>
      </c>
      <c r="H25" s="30">
        <f t="shared" si="6"/>
        <v>6848.54</v>
      </c>
      <c r="I25" s="30">
        <f t="shared" si="6"/>
        <v>12962.99</v>
      </c>
      <c r="J25" s="30">
        <f t="shared" si="6"/>
        <v>8812.7599999999984</v>
      </c>
      <c r="K25" s="30">
        <f t="shared" si="6"/>
        <v>14931.94</v>
      </c>
      <c r="L25" s="30">
        <f t="shared" si="6"/>
        <v>14270.110999999999</v>
      </c>
      <c r="M25" s="30">
        <f t="shared" si="6"/>
        <v>22734.199999999997</v>
      </c>
      <c r="N25" s="30">
        <f>N4+N9+N14+N24+N18+N19+N23</f>
        <v>133184.92099999997</v>
      </c>
    </row>
    <row r="26" spans="1:14" ht="15.75">
      <c r="A26" s="81" t="s">
        <v>62</v>
      </c>
      <c r="B26" s="81"/>
      <c r="C26" s="81"/>
      <c r="D26" s="38"/>
      <c r="E26" s="38"/>
      <c r="F26" s="38"/>
      <c r="G26" s="38"/>
      <c r="H26" s="38"/>
      <c r="I26" s="38"/>
      <c r="J26" s="38"/>
      <c r="K26" s="38"/>
      <c r="L26" s="82" t="s">
        <v>30</v>
      </c>
      <c r="M26" s="82"/>
      <c r="N26" s="82"/>
    </row>
    <row r="27" spans="1:14" ht="15.75">
      <c r="A27" s="39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1:14" ht="15.75">
      <c r="A28" s="81" t="s">
        <v>28</v>
      </c>
      <c r="B28" s="81"/>
      <c r="C28" s="81"/>
      <c r="D28" s="38"/>
      <c r="E28" s="38"/>
      <c r="F28" s="38"/>
      <c r="G28" s="38"/>
      <c r="H28" s="38"/>
      <c r="I28" s="38"/>
      <c r="J28" s="38"/>
      <c r="K28" s="38"/>
      <c r="L28" s="82" t="s">
        <v>36</v>
      </c>
      <c r="M28" s="82"/>
      <c r="N28" s="82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D14" sqref="D14"/>
    </sheetView>
  </sheetViews>
  <sheetFormatPr defaultRowHeight="15"/>
  <cols>
    <col min="1" max="1" width="4.42578125" customWidth="1"/>
    <col min="2" max="2" width="6.140625" customWidth="1"/>
    <col min="3" max="3" width="45.5703125" customWidth="1"/>
    <col min="4" max="4" width="14" customWidth="1"/>
    <col min="5" max="5" width="13.5703125" customWidth="1"/>
  </cols>
  <sheetData>
    <row r="1" spans="1:5">
      <c r="B1" t="s">
        <v>37</v>
      </c>
      <c r="C1" s="12" t="s">
        <v>50</v>
      </c>
    </row>
    <row r="2" spans="1:5">
      <c r="C2" t="s">
        <v>47</v>
      </c>
    </row>
    <row r="3" spans="1:5">
      <c r="B3" t="s">
        <v>38</v>
      </c>
    </row>
    <row r="4" spans="1:5">
      <c r="A4" s="58" t="s">
        <v>39</v>
      </c>
      <c r="B4" s="58" t="s">
        <v>39</v>
      </c>
      <c r="C4" s="58"/>
      <c r="D4" s="58" t="s">
        <v>40</v>
      </c>
      <c r="E4" s="58" t="s">
        <v>41</v>
      </c>
    </row>
    <row r="5" spans="1:5">
      <c r="A5" s="59" t="s">
        <v>42</v>
      </c>
      <c r="B5" s="59" t="s">
        <v>43</v>
      </c>
      <c r="C5" s="59" t="s">
        <v>44</v>
      </c>
      <c r="D5" s="59" t="s">
        <v>45</v>
      </c>
      <c r="E5" s="59" t="s">
        <v>46</v>
      </c>
    </row>
    <row r="6" spans="1:5">
      <c r="A6" s="41">
        <v>1</v>
      </c>
      <c r="B6" s="41"/>
      <c r="C6" s="15"/>
      <c r="D6" s="57"/>
      <c r="E6" s="41"/>
    </row>
    <row r="7" spans="1:5">
      <c r="A7" s="41">
        <v>2</v>
      </c>
      <c r="B7" s="41"/>
      <c r="C7" s="15"/>
      <c r="D7" s="57"/>
      <c r="E7" s="41"/>
    </row>
    <row r="8" spans="1:5">
      <c r="A8" s="41">
        <v>3</v>
      </c>
      <c r="B8" s="41"/>
      <c r="C8" s="15"/>
      <c r="D8" s="57"/>
      <c r="E8" s="41"/>
    </row>
    <row r="9" spans="1:5">
      <c r="A9" s="41"/>
      <c r="B9" s="41"/>
      <c r="C9" s="15"/>
      <c r="D9" s="57"/>
      <c r="E9" s="41"/>
    </row>
    <row r="10" spans="1:5">
      <c r="A10" s="41">
        <v>4</v>
      </c>
      <c r="B10" s="41"/>
      <c r="C10" s="15"/>
      <c r="D10" s="57"/>
      <c r="E10" s="41"/>
    </row>
    <row r="11" spans="1:5">
      <c r="A11" s="41">
        <v>5</v>
      </c>
      <c r="B11" s="41"/>
      <c r="C11" s="15"/>
      <c r="D11" s="41"/>
      <c r="E11" s="41"/>
    </row>
    <row r="12" spans="1:5">
      <c r="A12" s="41">
        <v>6</v>
      </c>
      <c r="B12" s="41"/>
      <c r="C12" s="15"/>
      <c r="D12" s="41"/>
      <c r="E12" s="41"/>
    </row>
    <row r="13" spans="1:5">
      <c r="A13" s="41">
        <v>7</v>
      </c>
      <c r="B13" s="41"/>
      <c r="C13" s="15"/>
      <c r="D13" s="41"/>
      <c r="E13" s="41"/>
    </row>
    <row r="14" spans="1:5">
      <c r="A14" s="41">
        <v>8</v>
      </c>
      <c r="B14" s="41"/>
      <c r="C14" s="15"/>
      <c r="D14" s="41"/>
      <c r="E14" s="41"/>
    </row>
    <row r="15" spans="1:5">
      <c r="A15" s="41">
        <v>9</v>
      </c>
      <c r="B15" s="41"/>
      <c r="C15" s="15"/>
      <c r="D15" s="41"/>
      <c r="E15" s="41"/>
    </row>
    <row r="16" spans="1:5">
      <c r="A16" s="41">
        <v>10</v>
      </c>
      <c r="B16" s="41"/>
      <c r="C16" s="15"/>
      <c r="D16" s="41"/>
      <c r="E16" s="41"/>
    </row>
    <row r="17" spans="1:5">
      <c r="A17" s="41">
        <v>11</v>
      </c>
      <c r="B17" s="41"/>
      <c r="C17" s="15"/>
      <c r="D17" s="41"/>
      <c r="E17" s="41"/>
    </row>
    <row r="18" spans="1:5">
      <c r="A18" s="41">
        <v>12</v>
      </c>
      <c r="B18" s="41"/>
      <c r="C18" s="15"/>
      <c r="D18" s="41"/>
      <c r="E18" s="41"/>
    </row>
    <row r="19" spans="1:5">
      <c r="A19" s="41">
        <v>13</v>
      </c>
      <c r="B19" s="41"/>
      <c r="C19" s="15"/>
      <c r="D19" s="41"/>
      <c r="E19" s="41"/>
    </row>
    <row r="20" spans="1:5">
      <c r="A20" s="41">
        <v>14</v>
      </c>
      <c r="B20" s="41"/>
      <c r="C20" s="15"/>
      <c r="D20" s="41"/>
      <c r="E20" s="41"/>
    </row>
    <row r="21" spans="1:5">
      <c r="A21" s="41">
        <v>15</v>
      </c>
      <c r="B21" s="41"/>
      <c r="C21" s="15"/>
      <c r="D21" s="41"/>
      <c r="E21" s="41"/>
    </row>
    <row r="22" spans="1:5">
      <c r="A22" s="41">
        <v>16</v>
      </c>
      <c r="B22" s="41"/>
      <c r="C22" s="15"/>
      <c r="D22" s="41"/>
      <c r="E22" s="41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D6" sqref="D6"/>
    </sheetView>
  </sheetViews>
  <sheetFormatPr defaultRowHeight="15"/>
  <cols>
    <col min="1" max="1" width="4.7109375" customWidth="1"/>
    <col min="2" max="2" width="53.7109375" customWidth="1"/>
    <col min="3" max="3" width="10.5703125" customWidth="1"/>
    <col min="4" max="4" width="10.28515625" customWidth="1"/>
  </cols>
  <sheetData>
    <row r="1" spans="1:4" ht="21">
      <c r="A1" s="1"/>
      <c r="B1" s="79" t="s">
        <v>64</v>
      </c>
      <c r="C1" s="79"/>
      <c r="D1" s="79"/>
    </row>
    <row r="2" spans="1:4" ht="15.75">
      <c r="A2" s="6"/>
      <c r="B2" s="77" t="s">
        <v>32</v>
      </c>
      <c r="C2" s="77"/>
      <c r="D2" s="77"/>
    </row>
    <row r="3" spans="1:4" ht="15.75">
      <c r="A3" s="6"/>
      <c r="B3" s="78" t="s">
        <v>48</v>
      </c>
      <c r="C3" s="78"/>
      <c r="D3" s="78"/>
    </row>
    <row r="4" spans="1:4" ht="26.25">
      <c r="A4" s="8"/>
      <c r="B4" s="9" t="s">
        <v>0</v>
      </c>
      <c r="C4" s="8" t="s">
        <v>1</v>
      </c>
      <c r="D4" s="9" t="s">
        <v>27</v>
      </c>
    </row>
    <row r="5" spans="1:4">
      <c r="A5" s="73"/>
      <c r="B5" s="64" t="s">
        <v>12</v>
      </c>
      <c r="C5" s="70"/>
      <c r="D5" s="73"/>
    </row>
    <row r="6" spans="1:4">
      <c r="A6" s="62">
        <v>1</v>
      </c>
      <c r="B6" s="62" t="s">
        <v>67</v>
      </c>
      <c r="C6" s="62">
        <v>533.89</v>
      </c>
      <c r="D6" s="64">
        <v>533.89</v>
      </c>
    </row>
    <row r="7" spans="1:4">
      <c r="A7" s="68"/>
      <c r="B7" s="68"/>
      <c r="C7" s="68"/>
      <c r="D7" s="68"/>
    </row>
    <row r="8" spans="1:4">
      <c r="A8" s="66"/>
      <c r="B8" s="62"/>
      <c r="C8" s="66"/>
      <c r="D8" s="68"/>
    </row>
    <row r="9" spans="1:4">
      <c r="A9" s="66"/>
      <c r="B9" s="62"/>
      <c r="C9" s="66"/>
      <c r="D9" s="68"/>
    </row>
    <row r="10" spans="1:4">
      <c r="A10" s="66"/>
      <c r="B10" s="62"/>
      <c r="C10" s="66"/>
      <c r="D10" s="68"/>
    </row>
    <row r="11" spans="1:4">
      <c r="A11" s="66"/>
      <c r="B11" s="62"/>
      <c r="C11" s="66"/>
      <c r="D11" s="68"/>
    </row>
    <row r="12" spans="1:4">
      <c r="A12" s="68"/>
      <c r="B12" s="64"/>
      <c r="C12" s="68"/>
      <c r="D12" s="68"/>
    </row>
    <row r="13" spans="1:4">
      <c r="A13" s="68"/>
      <c r="B13" s="64"/>
      <c r="C13" s="68"/>
      <c r="D13" s="68"/>
    </row>
    <row r="14" spans="1:4">
      <c r="A14" s="66"/>
      <c r="B14" s="62"/>
      <c r="C14" s="66"/>
      <c r="D14" s="66"/>
    </row>
    <row r="15" spans="1:4">
      <c r="A15" s="66"/>
      <c r="B15" s="64"/>
      <c r="C15" s="68"/>
      <c r="D15" s="68"/>
    </row>
    <row r="16" spans="1:4">
      <c r="A16" s="66"/>
      <c r="B16" s="64"/>
      <c r="C16" s="66"/>
      <c r="D16" s="66"/>
    </row>
    <row r="17" spans="1:4">
      <c r="A17" s="66"/>
      <c r="B17" s="62"/>
      <c r="C17" s="66"/>
      <c r="D17" s="66"/>
    </row>
    <row r="18" spans="1:4">
      <c r="A18" s="66"/>
      <c r="B18" s="64"/>
      <c r="C18" s="68"/>
      <c r="D18" s="68"/>
    </row>
    <row r="19" spans="1:4">
      <c r="A19" s="66"/>
      <c r="B19" s="64"/>
      <c r="C19" s="68"/>
      <c r="D19" s="68"/>
    </row>
    <row r="20" spans="1:4">
      <c r="A20" s="66"/>
      <c r="B20" s="62"/>
      <c r="C20" s="66"/>
      <c r="D20" s="66"/>
    </row>
    <row r="21" spans="1:4">
      <c r="A21" s="66"/>
      <c r="B21" s="62"/>
      <c r="C21" s="66"/>
      <c r="D21" s="66"/>
    </row>
    <row r="22" spans="1:4">
      <c r="A22" s="66"/>
      <c r="B22" s="64"/>
      <c r="C22" s="68"/>
      <c r="D22" s="68"/>
    </row>
    <row r="23" spans="1:4">
      <c r="A23" s="66"/>
      <c r="B23" s="65"/>
      <c r="C23" s="66"/>
      <c r="D23" s="66"/>
    </row>
    <row r="24" spans="1:4">
      <c r="A24" s="66"/>
      <c r="B24" s="67"/>
      <c r="C24" s="66"/>
      <c r="D24" s="66"/>
    </row>
    <row r="25" spans="1:4">
      <c r="A25" s="66"/>
      <c r="B25" s="65"/>
      <c r="C25" s="68"/>
      <c r="D25" s="68"/>
    </row>
    <row r="26" spans="1:4">
      <c r="A26" s="66"/>
      <c r="B26" s="65"/>
      <c r="C26" s="66"/>
      <c r="D26" s="66"/>
    </row>
    <row r="27" spans="1:4">
      <c r="A27" s="66"/>
      <c r="B27" s="67"/>
      <c r="C27" s="66"/>
      <c r="D27" s="66"/>
    </row>
    <row r="28" spans="1:4">
      <c r="A28" s="66"/>
      <c r="B28" s="65"/>
      <c r="C28" s="68"/>
      <c r="D28" s="68"/>
    </row>
    <row r="29" spans="1:4">
      <c r="A29" s="66"/>
      <c r="B29" s="65"/>
      <c r="C29" s="66"/>
      <c r="D29" s="66"/>
    </row>
    <row r="30" spans="1:4">
      <c r="A30" s="66"/>
      <c r="B30" s="67"/>
      <c r="C30" s="66"/>
      <c r="D30" s="68"/>
    </row>
    <row r="31" spans="1:4">
      <c r="A31" s="66"/>
      <c r="B31" s="65"/>
      <c r="C31" s="68"/>
      <c r="D31" s="68"/>
    </row>
    <row r="32" spans="1:4">
      <c r="A32" s="66"/>
      <c r="B32" s="67"/>
      <c r="C32" s="66"/>
      <c r="D32" s="66"/>
    </row>
    <row r="33" spans="1:4">
      <c r="A33" s="15"/>
      <c r="B33" s="33"/>
      <c r="C33" s="14"/>
      <c r="D33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Допол.работы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2017-02-21T09:57:32Z</cp:lastPrinted>
  <dcterms:created xsi:type="dcterms:W3CDTF">2011-07-25T05:21:17Z</dcterms:created>
  <dcterms:modified xsi:type="dcterms:W3CDTF">2020-02-03T01:42:37Z</dcterms:modified>
</cp:coreProperties>
</file>