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05" windowWidth="12255" windowHeight="6240" tabRatio="745" activeTab="6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ения" sheetId="8" r:id="rId8"/>
    <sheet name="Допол.раб." sheetId="9" r:id="rId9"/>
  </sheets>
  <calcPr calcId="124519"/>
</workbook>
</file>

<file path=xl/calcChain.xml><?xml version="1.0" encoding="utf-8"?>
<calcChain xmlns="http://schemas.openxmlformats.org/spreadsheetml/2006/main">
  <c r="D20" i="2"/>
  <c r="C20"/>
  <c r="D16"/>
  <c r="C16"/>
  <c r="D8" i="4"/>
  <c r="D16" i="6"/>
  <c r="D12" i="3"/>
  <c r="D8" i="1"/>
  <c r="D14" i="6"/>
  <c r="D8" i="2"/>
  <c r="C8" i="9"/>
  <c r="D12" i="6"/>
  <c r="D10" i="3"/>
  <c r="C10"/>
  <c r="D10" i="6"/>
  <c r="D8"/>
  <c r="E9" i="5"/>
  <c r="D19"/>
  <c r="C4"/>
  <c r="N23"/>
  <c r="N18"/>
  <c r="N22"/>
  <c r="N21"/>
  <c r="N20"/>
  <c r="M19"/>
  <c r="L19"/>
  <c r="K19"/>
  <c r="J19"/>
  <c r="I19"/>
  <c r="H19"/>
  <c r="G19"/>
  <c r="F19"/>
  <c r="E19"/>
  <c r="C19"/>
  <c r="B19"/>
  <c r="M4"/>
  <c r="N17"/>
  <c r="N12"/>
  <c r="M14"/>
  <c r="L14"/>
  <c r="K14"/>
  <c r="J14"/>
  <c r="I14"/>
  <c r="H14"/>
  <c r="G14"/>
  <c r="F14"/>
  <c r="E14"/>
  <c r="D14"/>
  <c r="C14"/>
  <c r="M9"/>
  <c r="L9"/>
  <c r="K9"/>
  <c r="J9"/>
  <c r="I9"/>
  <c r="H9"/>
  <c r="G9"/>
  <c r="F9"/>
  <c r="D9"/>
  <c r="C9"/>
  <c r="L4"/>
  <c r="K4"/>
  <c r="J4"/>
  <c r="I4"/>
  <c r="H4"/>
  <c r="G4"/>
  <c r="F4"/>
  <c r="E4"/>
  <c r="D4"/>
  <c r="B14"/>
  <c r="B9"/>
  <c r="B4"/>
  <c r="N24"/>
  <c r="B25" l="1"/>
  <c r="C25"/>
  <c r="M25"/>
  <c r="L25"/>
  <c r="K25"/>
  <c r="J25"/>
  <c r="I25"/>
  <c r="H25"/>
  <c r="G25"/>
  <c r="F25"/>
  <c r="E25"/>
  <c r="D25"/>
  <c r="N19"/>
  <c r="N7"/>
  <c r="N13"/>
  <c r="N6"/>
  <c r="N5"/>
  <c r="N4" l="1"/>
  <c r="N11" l="1"/>
  <c r="N10"/>
  <c r="N15" l="1"/>
  <c r="N16"/>
  <c r="N14" l="1"/>
  <c r="N9"/>
  <c r="N25" l="1"/>
</calcChain>
</file>

<file path=xl/sharedStrings.xml><?xml version="1.0" encoding="utf-8"?>
<sst xmlns="http://schemas.openxmlformats.org/spreadsheetml/2006/main" count="143" uniqueCount="88">
  <si>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</si>
  <si>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</si>
  <si>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</si>
  <si>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</si>
  <si>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</si>
  <si>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3.Текущий ремонт конструктивных элементов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</si>
  <si>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</si>
  <si>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</si>
  <si>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</si>
  <si>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</si>
  <si>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</si>
  <si>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</si>
  <si>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</si>
  <si>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</si>
  <si>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</si>
  <si>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</si>
  <si>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</si>
  <si>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</si>
  <si>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</si>
  <si>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</si>
  <si>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</si>
  <si>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</si>
  <si>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</si>
  <si>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</si>
  <si>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</si>
  <si>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</si>
  <si>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</si>
  <si>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</si>
  <si>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</si>
  <si>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</si>
  <si>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</si>
  <si>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2.Техническое обслуживание электрооборудования</t>
  </si>
  <si>
    <t>Коммунистическая,2</t>
  </si>
  <si>
    <t>- эл.оборудование</t>
  </si>
  <si>
    <t>- эл.оборудования</t>
  </si>
  <si>
    <t>Текущий ремонт эл.оборудования</t>
  </si>
  <si>
    <t>Текущий ремонт инженерного оборудования</t>
  </si>
  <si>
    <t>Кузмичева Е.А.</t>
  </si>
  <si>
    <t>вывоз крупногабаритного мусора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</si>
  <si>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</si>
  <si>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</si>
  <si>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</si>
  <si>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</si>
  <si>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</si>
  <si>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</si>
  <si>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</si>
  <si>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</si>
  <si>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</si>
  <si>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</si>
  <si>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Дополнительные работы</t>
  </si>
  <si>
    <t>4.Дополнительные работы</t>
  </si>
  <si>
    <t>Очистка дорог</t>
  </si>
  <si>
    <t xml:space="preserve">                                               Лицевой счёт  2017г</t>
  </si>
  <si>
    <t>5. ОДН:</t>
  </si>
  <si>
    <t>ХВС</t>
  </si>
  <si>
    <t>ГВС</t>
  </si>
  <si>
    <t>электроэнергия</t>
  </si>
  <si>
    <t>6.ТБО</t>
  </si>
  <si>
    <t>7. Расходы по содержанию УК</t>
  </si>
  <si>
    <t>Директор ООО УК "Аркада"</t>
  </si>
  <si>
    <t>Лицевой счёт  2019г</t>
  </si>
  <si>
    <t>Лицевой счёт 2019г</t>
  </si>
  <si>
    <t>Лицевой счет. Сводный расчет  2019г</t>
  </si>
  <si>
    <t>Под.№1,2.ППР электрощитов</t>
  </si>
  <si>
    <t>Под.№2.Ремонт светильника: замена м/схемы, эл.лампы</t>
  </si>
  <si>
    <t>Под.№2. Демнтаж окна, закладка оконного проема</t>
  </si>
  <si>
    <t>Ремонт светильника и замена эл.ламп</t>
  </si>
  <si>
    <t>Ремонт подъезда №1 согласно смете</t>
  </si>
  <si>
    <t>Ремонт подъезда №2 согласно смете</t>
  </si>
  <si>
    <t>Итого:</t>
  </si>
  <si>
    <t>Подъезд №1.Закладка оконного проема</t>
  </si>
  <si>
    <t>Квартира №8.Замена трубопровода отопления</t>
  </si>
  <si>
    <t>Подъезды №1,2.Ремонт фасадного освещения</t>
  </si>
  <si>
    <t>Придомовая территория.Скашивание травы у подъездов</t>
  </si>
  <si>
    <t>Скашивание травы около дома и со стороны дороги</t>
  </si>
  <si>
    <t>Проведение технической инветаризации, изготовление техпаспорта</t>
  </si>
  <si>
    <t>ППР электроосвещения</t>
  </si>
  <si>
    <t>Запуск системы отопления</t>
  </si>
  <si>
    <t>Окраска пола в подъездах,Окраска скамеек</t>
  </si>
  <si>
    <t>Подъезд №1.Установка отопительного прибора</t>
  </si>
  <si>
    <t>Переоформление документов о присоединении к эл.сетям</t>
  </si>
  <si>
    <t>Замена общедомового водосчетчика ХВС</t>
  </si>
  <si>
    <t>Квартира №2.Прочистка вентиляции</t>
  </si>
  <si>
    <t>Уборка сосулек и снежных шапок с крыши дома</t>
  </si>
  <si>
    <t>Под.№1.Установка почтовых ящиков</t>
  </si>
  <si>
    <t>Под.№2.Установка почтовых ящиков</t>
  </si>
  <si>
    <t>Под.№2.Установка доводчика входной двери</t>
  </si>
  <si>
    <t>Уборка снега и сосулек с крыши дома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</si>
</sst>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6" xfId="0" applyFont="1" applyBorder="1"/>
    <xf numFmtId="0" fontId="0" fillId="0" borderId="1" xfId="0" applyFill="1" applyBorder="1" applyAlignment="1">
      <alignment wrapText="1"/>
    </xf>
    <xf numFmtId="0" fontId="1" fillId="0" borderId="1" xfId="0" applyFont="1" applyFill="1" applyBorder="1"/>
    <xf numFmtId="0" fontId="0" fillId="0" borderId="1" xfId="0" applyFont="1" applyFill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Font="1" applyBorder="1"/>
    <xf numFmtId="0" fontId="0" fillId="0" borderId="1" xfId="0" applyBorder="1" applyAlignment="1">
      <alignment horizontal="left" wrapText="1"/>
    </xf>
    <xf numFmtId="49" fontId="6" fillId="0" borderId="1" xfId="0" applyNumberFormat="1" applyFont="1" applyBorder="1" applyAlignment="1">
      <alignment wrapText="1"/>
    </xf>
    <xf numFmtId="0" fontId="0" fillId="0" borderId="1" xfId="0" applyFont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4" fontId="0" fillId="0" borderId="1" xfId="0" applyNumberFormat="1" applyBorder="1"/>
    <xf numFmtId="49" fontId="2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/>
    <xf numFmtId="0" fontId="9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9" fillId="0" borderId="1" xfId="0" applyFont="1" applyBorder="1"/>
    <xf numFmtId="0" fontId="10" fillId="0" borderId="1" xfId="0" applyFont="1" applyBorder="1" applyAlignment="1">
      <alignment wrapText="1"/>
    </xf>
    <xf numFmtId="0" fontId="8" fillId="0" borderId="0" xfId="0" applyFont="1"/>
    <xf numFmtId="0" fontId="11" fillId="0" borderId="1" xfId="0" applyFont="1" applyBorder="1" applyAlignment="1">
      <alignment wrapText="1"/>
    </xf>
    <xf numFmtId="0" fontId="9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wrapText="1"/>
    </xf>
    <xf numFmtId="0" fontId="9" fillId="0" borderId="2" xfId="0" applyFont="1" applyBorder="1"/>
    <xf numFmtId="0" fontId="8" fillId="0" borderId="2" xfId="0" applyFont="1" applyBorder="1"/>
    <xf numFmtId="0" fontId="9" fillId="0" borderId="5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8" fillId="0" borderId="3" xfId="0" applyFont="1" applyBorder="1"/>
    <xf numFmtId="0" fontId="9" fillId="0" borderId="6" xfId="0" applyFont="1" applyBorder="1"/>
    <xf numFmtId="0" fontId="8" fillId="0" borderId="4" xfId="0" applyFont="1" applyBorder="1"/>
    <xf numFmtId="0" fontId="8" fillId="0" borderId="7" xfId="0" applyFont="1" applyBorder="1"/>
    <xf numFmtId="0" fontId="8" fillId="0" borderId="1" xfId="0" applyFont="1" applyBorder="1" applyAlignment="1">
      <alignment horizontal="left" wrapText="1"/>
    </xf>
    <xf numFmtId="0" fontId="9" fillId="0" borderId="1" xfId="0" applyFont="1" applyFill="1" applyBorder="1"/>
    <xf numFmtId="0" fontId="8" fillId="0" borderId="1" xfId="0" applyFont="1" applyFill="1" applyBorder="1"/>
    <xf numFmtId="0" fontId="8" fillId="0" borderId="5" xfId="0" applyFont="1" applyBorder="1"/>
    <xf numFmtId="0" fontId="9" fillId="0" borderId="7" xfId="0" applyFont="1" applyBorder="1"/>
    <xf numFmtId="0" fontId="1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7" fillId="0" borderId="8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8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2"/>
  <sheetViews>
    <sheetView workbookViewId="0">
      <selection activeCell="B8" sqref="B8:C8"/>
    </sheetView>
  </sheetViews>
  <sheetFormatPr defaultRowHeight="15"/>
  <cols>
    <col min="1" max="1" width="5" customWidth="1"/>
    <col min="2" max="2" width="47.5703125" customWidth="1"/>
    <col min="3" max="3" width="11.85546875" customWidth="1"/>
    <col min="4" max="4" width="12.5703125" customWidth="1"/>
    <col min="5" max="5" width="9.7109375" customWidth="1"/>
  </cols>
  <sheetData>
    <row r="1" spans="1:8" ht="21">
      <c r="A1" s="1"/>
      <c r="B1" s="76" t="s">
        <v>60</v>
      </c>
      <c r="C1" s="76"/>
      <c r="D1" s="76"/>
      <c r="E1" s="7"/>
      <c r="F1" s="7"/>
      <c r="G1" s="7"/>
      <c r="H1" s="7"/>
    </row>
    <row r="2" spans="1:8" ht="15.75">
      <c r="A2" s="1"/>
      <c r="B2" s="2" t="s">
        <v>32</v>
      </c>
      <c r="C2" s="1"/>
      <c r="D2" s="1"/>
      <c r="E2" s="1"/>
      <c r="F2" s="1"/>
      <c r="G2" s="1"/>
      <c r="H2" s="1"/>
    </row>
    <row r="3" spans="1:8" ht="28.9" customHeight="1">
      <c r="A3" s="1"/>
      <c r="B3" s="75" t="s">
        <v>4</v>
      </c>
      <c r="C3" s="75"/>
      <c r="D3" s="75"/>
      <c r="E3" s="1"/>
      <c r="F3" s="1"/>
      <c r="G3" s="1"/>
      <c r="H3" s="1"/>
    </row>
    <row r="4" spans="1:8" ht="30">
      <c r="A4" s="38"/>
      <c r="B4" s="44" t="s">
        <v>0</v>
      </c>
      <c r="C4" s="44" t="s">
        <v>1</v>
      </c>
      <c r="D4" s="44" t="s">
        <v>27</v>
      </c>
      <c r="E4" s="1"/>
      <c r="F4" s="1"/>
      <c r="G4" s="1"/>
      <c r="H4" s="1"/>
    </row>
    <row r="5" spans="1:8">
      <c r="A5" s="49"/>
      <c r="B5" s="58" t="s">
        <v>11</v>
      </c>
      <c r="C5" s="59"/>
      <c r="D5" s="59"/>
      <c r="E5" s="1"/>
      <c r="F5" s="1"/>
      <c r="G5" s="1"/>
      <c r="H5" s="1"/>
    </row>
    <row r="6" spans="1:8">
      <c r="A6" s="49">
        <v>1</v>
      </c>
      <c r="B6" s="49" t="s">
        <v>71</v>
      </c>
      <c r="C6" s="49">
        <v>342.76</v>
      </c>
      <c r="D6" s="50">
        <v>342.76</v>
      </c>
      <c r="E6" s="6"/>
      <c r="F6" s="1"/>
    </row>
    <row r="7" spans="1:8">
      <c r="A7" s="49"/>
      <c r="B7" s="50" t="s">
        <v>13</v>
      </c>
      <c r="C7" s="49"/>
      <c r="D7" s="50"/>
      <c r="E7" s="6"/>
      <c r="F7" s="1"/>
    </row>
    <row r="8" spans="1:8">
      <c r="A8" s="49">
        <v>1</v>
      </c>
      <c r="B8" s="49" t="s">
        <v>77</v>
      </c>
      <c r="C8" s="49">
        <v>130.35</v>
      </c>
      <c r="D8" s="50">
        <f>D6+C8</f>
        <v>473.11</v>
      </c>
      <c r="E8" s="6"/>
      <c r="F8" s="1"/>
    </row>
    <row r="9" spans="1:8">
      <c r="A9" s="49"/>
      <c r="B9" s="50"/>
      <c r="C9" s="49"/>
      <c r="D9" s="49"/>
      <c r="E9" s="6"/>
      <c r="F9" s="1"/>
    </row>
    <row r="10" spans="1:8" s="5" customFormat="1">
      <c r="A10" s="49"/>
      <c r="B10" s="49"/>
      <c r="C10" s="49"/>
      <c r="D10" s="50"/>
      <c r="E10" s="11"/>
      <c r="F10" s="4"/>
    </row>
    <row r="11" spans="1:8" s="5" customFormat="1">
      <c r="A11" s="50"/>
      <c r="B11" s="50"/>
      <c r="C11" s="50"/>
      <c r="D11" s="50"/>
      <c r="E11" s="4"/>
      <c r="F11" s="4"/>
    </row>
    <row r="12" spans="1:8">
      <c r="A12" s="49"/>
      <c r="B12" s="49"/>
      <c r="C12" s="49"/>
      <c r="D12" s="49"/>
      <c r="E12" s="1"/>
      <c r="F12" s="1"/>
    </row>
    <row r="13" spans="1:8">
      <c r="A13" s="49"/>
      <c r="B13" s="49"/>
      <c r="C13" s="49"/>
      <c r="D13" s="49"/>
      <c r="E13" s="1"/>
      <c r="F13" s="1"/>
    </row>
    <row r="14" spans="1:8">
      <c r="A14" s="50"/>
      <c r="B14" s="50"/>
      <c r="C14" s="50"/>
      <c r="D14" s="50"/>
      <c r="E14" s="1"/>
      <c r="F14" s="1"/>
    </row>
    <row r="15" spans="1:8">
      <c r="A15" s="49"/>
      <c r="B15" s="50"/>
      <c r="C15" s="49"/>
      <c r="D15" s="49"/>
      <c r="E15" s="1"/>
      <c r="F15" s="1"/>
    </row>
    <row r="16" spans="1:8">
      <c r="A16" s="49"/>
      <c r="B16" s="49"/>
      <c r="C16" s="49"/>
      <c r="D16" s="49"/>
      <c r="E16" s="1"/>
      <c r="F16" s="1"/>
    </row>
    <row r="17" spans="1:6" s="5" customFormat="1">
      <c r="A17" s="50"/>
      <c r="B17" s="49"/>
      <c r="C17" s="49"/>
      <c r="D17" s="50"/>
      <c r="E17" s="4"/>
      <c r="F17" s="4"/>
    </row>
    <row r="18" spans="1:6" s="5" customFormat="1">
      <c r="A18" s="50"/>
      <c r="B18" s="49"/>
      <c r="C18" s="49"/>
      <c r="D18" s="50"/>
      <c r="E18" s="4"/>
      <c r="F18" s="4"/>
    </row>
    <row r="19" spans="1:6">
      <c r="A19" s="49"/>
      <c r="B19" s="49"/>
      <c r="C19" s="49"/>
      <c r="D19" s="49"/>
      <c r="E19" s="1"/>
      <c r="F19" s="1"/>
    </row>
    <row r="20" spans="1:6">
      <c r="A20" s="49"/>
      <c r="B20" s="49"/>
      <c r="C20" s="49"/>
      <c r="D20" s="49"/>
      <c r="E20" s="1"/>
      <c r="F20" s="1"/>
    </row>
    <row r="21" spans="1:6">
      <c r="A21" s="49"/>
      <c r="B21" s="50"/>
      <c r="C21" s="50"/>
      <c r="D21" s="50"/>
      <c r="E21" s="1"/>
      <c r="F21" s="1"/>
    </row>
    <row r="22" spans="1:6">
      <c r="A22" s="56"/>
      <c r="B22" s="56"/>
      <c r="C22" s="56"/>
      <c r="D22" s="56"/>
    </row>
    <row r="23" spans="1:6">
      <c r="A23" s="56"/>
      <c r="B23" s="56"/>
      <c r="C23" s="56"/>
      <c r="D23" s="56"/>
    </row>
    <row r="24" spans="1:6">
      <c r="A24" s="56"/>
      <c r="B24" s="56"/>
      <c r="C24" s="56"/>
      <c r="D24" s="56"/>
    </row>
    <row r="25" spans="1:6">
      <c r="A25" s="56"/>
      <c r="B25" s="56"/>
      <c r="C25" s="56"/>
      <c r="D25" s="56"/>
    </row>
    <row r="26" spans="1:6">
      <c r="A26" s="56"/>
      <c r="B26" s="56"/>
      <c r="C26" s="56"/>
      <c r="D26" s="56"/>
    </row>
    <row r="27" spans="1:6">
      <c r="A27" s="56"/>
      <c r="B27" s="56"/>
      <c r="C27" s="56"/>
      <c r="D27" s="56"/>
    </row>
    <row r="28" spans="1:6">
      <c r="A28" s="56"/>
      <c r="B28" s="56"/>
      <c r="C28" s="56"/>
      <c r="D28" s="56"/>
    </row>
    <row r="29" spans="1:6">
      <c r="A29" s="56"/>
      <c r="B29" s="56"/>
      <c r="C29" s="56"/>
      <c r="D29" s="56"/>
    </row>
    <row r="30" spans="1:6">
      <c r="A30" s="56"/>
      <c r="B30" s="56"/>
      <c r="C30" s="56"/>
      <c r="D30" s="56"/>
    </row>
    <row r="31" spans="1:6">
      <c r="A31" s="56"/>
      <c r="B31" s="56"/>
      <c r="C31" s="56"/>
      <c r="D31" s="56"/>
    </row>
    <row r="32" spans="1:6">
      <c r="A32" s="56"/>
      <c r="B32" s="56"/>
      <c r="C32" s="56"/>
      <c r="D32" s="56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4"/>
  <sheetViews>
    <sheetView workbookViewId="0">
      <selection activeCell="D21" sqref="D21"/>
    </sheetView>
  </sheetViews>
  <sheetFormatPr defaultRowHeight="15"/>
  <cols>
    <col min="1" max="1" width="4.28515625" customWidth="1"/>
    <col min="2" max="2" width="47.28515625" customWidth="1"/>
    <col min="4" max="4" width="13.7109375" customWidth="1"/>
  </cols>
  <sheetData>
    <row r="1" spans="1:8" ht="21">
      <c r="A1" s="1"/>
      <c r="B1" s="76" t="s">
        <v>60</v>
      </c>
      <c r="C1" s="76"/>
      <c r="D1" s="76"/>
      <c r="E1" s="7"/>
      <c r="F1" s="7"/>
      <c r="G1" s="7"/>
      <c r="H1" s="7"/>
    </row>
    <row r="2" spans="1:8" ht="15.75">
      <c r="A2" s="1"/>
      <c r="B2" s="2" t="s">
        <v>32</v>
      </c>
      <c r="C2" s="1"/>
      <c r="D2" s="1"/>
      <c r="E2" s="1"/>
      <c r="F2" s="1"/>
      <c r="G2" s="1"/>
      <c r="H2" s="1"/>
    </row>
    <row r="3" spans="1:8" ht="28.9" customHeight="1">
      <c r="A3" s="1"/>
      <c r="B3" s="75" t="s">
        <v>7</v>
      </c>
      <c r="C3" s="75"/>
      <c r="D3" s="75"/>
      <c r="E3" s="1"/>
      <c r="F3" s="1"/>
      <c r="G3" s="1"/>
      <c r="H3" s="1"/>
    </row>
    <row r="4" spans="1:8">
      <c r="A4" s="8"/>
      <c r="B4" s="9" t="s">
        <v>0</v>
      </c>
      <c r="C4" s="8" t="s">
        <v>1</v>
      </c>
      <c r="D4" s="9" t="s">
        <v>27</v>
      </c>
      <c r="E4" s="1"/>
      <c r="F4" s="1"/>
      <c r="G4" s="1"/>
      <c r="H4" s="1"/>
    </row>
    <row r="5" spans="1:8">
      <c r="A5" s="8"/>
      <c r="B5" s="3" t="s">
        <v>11</v>
      </c>
      <c r="C5" s="8"/>
      <c r="D5" s="8"/>
      <c r="E5" s="1"/>
      <c r="F5" s="1"/>
      <c r="G5" s="1"/>
      <c r="H5" s="1"/>
    </row>
    <row r="6" spans="1:8" s="1" customFormat="1">
      <c r="A6" s="49">
        <v>1</v>
      </c>
      <c r="B6" s="49" t="s">
        <v>70</v>
      </c>
      <c r="C6" s="49">
        <v>7907.31</v>
      </c>
      <c r="D6" s="50">
        <v>7907.31</v>
      </c>
    </row>
    <row r="7" spans="1:8" s="1" customFormat="1">
      <c r="A7" s="49"/>
      <c r="B7" s="50" t="s">
        <v>12</v>
      </c>
      <c r="C7" s="49"/>
      <c r="D7" s="49"/>
    </row>
    <row r="8" spans="1:8" s="4" customFormat="1" ht="30">
      <c r="A8" s="50">
        <v>1</v>
      </c>
      <c r="B8" s="49" t="s">
        <v>75</v>
      </c>
      <c r="C8" s="49">
        <v>5772</v>
      </c>
      <c r="D8" s="50">
        <f>D6+C8</f>
        <v>13679.310000000001</v>
      </c>
    </row>
    <row r="9" spans="1:8" s="4" customFormat="1">
      <c r="A9" s="50"/>
      <c r="B9" s="50" t="s">
        <v>15</v>
      </c>
      <c r="C9" s="49"/>
      <c r="D9" s="50"/>
    </row>
    <row r="10" spans="1:8" s="1" customFormat="1" ht="15" customHeight="1">
      <c r="A10" s="49">
        <v>1</v>
      </c>
      <c r="B10" s="49" t="s">
        <v>82</v>
      </c>
      <c r="C10" s="49">
        <v>1042.8</v>
      </c>
      <c r="D10" s="50"/>
    </row>
    <row r="11" spans="1:8" s="1" customFormat="1" ht="36" customHeight="1">
      <c r="A11" s="49">
        <v>2</v>
      </c>
      <c r="B11" s="49" t="s">
        <v>83</v>
      </c>
      <c r="C11" s="49">
        <v>391.05</v>
      </c>
      <c r="D11" s="49"/>
    </row>
    <row r="12" spans="1:8" s="1" customFormat="1">
      <c r="A12" s="49">
        <v>3</v>
      </c>
      <c r="B12" s="49" t="s">
        <v>83</v>
      </c>
      <c r="C12" s="49">
        <v>391.05</v>
      </c>
      <c r="D12" s="50"/>
    </row>
    <row r="13" spans="1:8" s="1" customFormat="1">
      <c r="A13" s="49">
        <v>4</v>
      </c>
      <c r="B13" s="49" t="s">
        <v>84</v>
      </c>
      <c r="C13" s="49">
        <v>5710.11</v>
      </c>
      <c r="D13" s="50"/>
    </row>
    <row r="14" spans="1:8" s="1" customFormat="1">
      <c r="A14" s="49">
        <v>5</v>
      </c>
      <c r="B14" s="49" t="s">
        <v>85</v>
      </c>
      <c r="C14" s="49">
        <v>5710.11</v>
      </c>
      <c r="D14" s="49"/>
    </row>
    <row r="15" spans="1:8" s="1" customFormat="1">
      <c r="A15" s="49">
        <v>6</v>
      </c>
      <c r="B15" s="49" t="s">
        <v>86</v>
      </c>
      <c r="C15" s="49">
        <v>3200</v>
      </c>
      <c r="D15" s="49"/>
    </row>
    <row r="16" spans="1:8" s="4" customFormat="1">
      <c r="A16" s="49"/>
      <c r="B16" s="49" t="s">
        <v>69</v>
      </c>
      <c r="C16" s="49">
        <f>SUM(C10:C15)</f>
        <v>16445.12</v>
      </c>
      <c r="D16" s="50">
        <f>D8+C16</f>
        <v>30124.43</v>
      </c>
    </row>
    <row r="17" spans="1:4" s="4" customFormat="1">
      <c r="A17" s="50"/>
      <c r="B17" s="50" t="s">
        <v>16</v>
      </c>
      <c r="C17" s="49"/>
      <c r="D17" s="50"/>
    </row>
    <row r="18" spans="1:4" s="1" customFormat="1">
      <c r="A18" s="49">
        <v>1</v>
      </c>
      <c r="B18" s="49" t="s">
        <v>87</v>
      </c>
      <c r="C18" s="49">
        <v>782.1</v>
      </c>
      <c r="D18" s="49"/>
    </row>
    <row r="19" spans="1:4" s="1" customFormat="1">
      <c r="A19" s="49">
        <v>2</v>
      </c>
      <c r="B19" s="49" t="s">
        <v>87</v>
      </c>
      <c r="C19" s="49">
        <v>260.7</v>
      </c>
      <c r="D19" s="50"/>
    </row>
    <row r="20" spans="1:4" s="1" customFormat="1">
      <c r="A20" s="49"/>
      <c r="B20" s="50" t="s">
        <v>69</v>
      </c>
      <c r="C20" s="49">
        <f>SUM(C18:C19)</f>
        <v>1042.8</v>
      </c>
      <c r="D20" s="50">
        <f>D16+C20</f>
        <v>31167.23</v>
      </c>
    </row>
    <row r="21" spans="1:4" s="1" customFormat="1">
      <c r="A21" s="49"/>
      <c r="B21" s="50"/>
      <c r="C21" s="49"/>
      <c r="D21" s="49"/>
    </row>
    <row r="22" spans="1:4" s="4" customFormat="1">
      <c r="A22" s="50"/>
      <c r="B22" s="49"/>
      <c r="C22" s="50"/>
      <c r="D22" s="50"/>
    </row>
    <row r="23" spans="1:4" s="1" customFormat="1">
      <c r="A23" s="49"/>
      <c r="B23" s="50"/>
      <c r="C23" s="49"/>
      <c r="D23" s="49"/>
    </row>
    <row r="24" spans="1:4" s="1" customFormat="1">
      <c r="A24" s="49"/>
      <c r="B24" s="50"/>
      <c r="C24" s="49"/>
      <c r="D24" s="49"/>
    </row>
    <row r="25" spans="1:4" s="1" customFormat="1">
      <c r="A25" s="49"/>
      <c r="B25" s="49"/>
      <c r="C25" s="50"/>
      <c r="D25" s="50"/>
    </row>
    <row r="26" spans="1:4" s="1" customFormat="1">
      <c r="A26" s="50"/>
      <c r="B26" s="50"/>
      <c r="C26" s="50"/>
      <c r="D26" s="50"/>
    </row>
    <row r="27" spans="1:4" s="1" customFormat="1" ht="15.75" customHeight="1">
      <c r="A27" s="49"/>
      <c r="B27" s="50"/>
      <c r="C27" s="49"/>
      <c r="D27" s="49"/>
    </row>
    <row r="28" spans="1:4" s="1" customFormat="1">
      <c r="A28" s="49"/>
      <c r="B28" s="49"/>
      <c r="C28" s="50"/>
      <c r="D28" s="50"/>
    </row>
    <row r="29" spans="1:4" s="1" customFormat="1">
      <c r="A29" s="49"/>
      <c r="B29" s="50"/>
      <c r="C29" s="50"/>
      <c r="D29" s="50"/>
    </row>
    <row r="30" spans="1:4">
      <c r="A30" s="51"/>
      <c r="B30" s="49"/>
      <c r="C30" s="51"/>
      <c r="D30" s="51"/>
    </row>
    <row r="31" spans="1:4">
      <c r="A31" s="51"/>
      <c r="B31" s="52"/>
      <c r="C31" s="51"/>
      <c r="D31" s="51"/>
    </row>
    <row r="32" spans="1:4">
      <c r="A32" s="51"/>
      <c r="B32" s="53"/>
      <c r="C32" s="51"/>
      <c r="D32" s="51"/>
    </row>
    <row r="33" spans="1:4">
      <c r="A33" s="51"/>
      <c r="B33" s="53"/>
      <c r="C33" s="51"/>
      <c r="D33" s="51"/>
    </row>
    <row r="34" spans="1:4">
      <c r="A34" s="51"/>
      <c r="B34" s="53"/>
      <c r="C34" s="54"/>
      <c r="D34" s="54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8"/>
  <sheetViews>
    <sheetView workbookViewId="0">
      <selection activeCell="D17" sqref="D17"/>
    </sheetView>
  </sheetViews>
  <sheetFormatPr defaultRowHeight="15"/>
  <cols>
    <col min="1" max="1" width="4.28515625" customWidth="1"/>
    <col min="2" max="2" width="46" customWidth="1"/>
  </cols>
  <sheetData>
    <row r="1" spans="1:4" ht="21">
      <c r="A1" s="1"/>
      <c r="B1" s="76" t="s">
        <v>60</v>
      </c>
      <c r="C1" s="76"/>
      <c r="D1" s="76"/>
    </row>
    <row r="2" spans="1:4" ht="15.75">
      <c r="A2" s="1"/>
      <c r="B2" s="2" t="s">
        <v>32</v>
      </c>
      <c r="C2" s="1"/>
      <c r="D2" s="1"/>
    </row>
    <row r="3" spans="1:4">
      <c r="A3" s="1"/>
      <c r="B3" s="75" t="s">
        <v>31</v>
      </c>
      <c r="C3" s="75"/>
      <c r="D3" s="75"/>
    </row>
    <row r="4" spans="1:4" ht="26.25">
      <c r="A4" s="8"/>
      <c r="B4" s="9" t="s">
        <v>0</v>
      </c>
      <c r="C4" s="8" t="s">
        <v>1</v>
      </c>
      <c r="D4" s="9" t="s">
        <v>27</v>
      </c>
    </row>
    <row r="5" spans="1:4">
      <c r="A5" s="55"/>
      <c r="B5" s="50" t="s">
        <v>6</v>
      </c>
      <c r="C5" s="55"/>
      <c r="D5" s="55"/>
    </row>
    <row r="6" spans="1:4">
      <c r="A6" s="49">
        <v>1</v>
      </c>
      <c r="B6" s="49" t="s">
        <v>63</v>
      </c>
      <c r="C6" s="49">
        <v>556.91999999999996</v>
      </c>
      <c r="D6" s="50">
        <v>556.91999999999996</v>
      </c>
    </row>
    <row r="7" spans="1:4">
      <c r="A7" s="50"/>
      <c r="B7" s="50" t="s">
        <v>8</v>
      </c>
      <c r="C7" s="50"/>
      <c r="D7" s="50"/>
    </row>
    <row r="8" spans="1:4" ht="30">
      <c r="A8" s="49">
        <v>1</v>
      </c>
      <c r="B8" s="49" t="s">
        <v>64</v>
      </c>
      <c r="C8" s="49">
        <v>665.2</v>
      </c>
      <c r="D8" s="50">
        <f>D6+C8</f>
        <v>1222.1199999999999</v>
      </c>
    </row>
    <row r="9" spans="1:4">
      <c r="A9" s="49"/>
      <c r="B9" s="50" t="s">
        <v>10</v>
      </c>
      <c r="C9" s="49"/>
      <c r="D9" s="49"/>
    </row>
    <row r="10" spans="1:4">
      <c r="A10" s="49">
        <v>1</v>
      </c>
      <c r="B10" s="49" t="s">
        <v>66</v>
      </c>
      <c r="C10" s="49">
        <v>1223.96</v>
      </c>
      <c r="D10" s="50">
        <f>D8+C10</f>
        <v>2446.08</v>
      </c>
    </row>
    <row r="11" spans="1:4">
      <c r="A11" s="49"/>
      <c r="B11" s="50" t="s">
        <v>11</v>
      </c>
      <c r="C11" s="49"/>
      <c r="D11" s="49"/>
    </row>
    <row r="12" spans="1:4">
      <c r="A12" s="49">
        <v>1</v>
      </c>
      <c r="B12" s="49" t="s">
        <v>72</v>
      </c>
      <c r="C12" s="49">
        <v>5022.5</v>
      </c>
      <c r="D12" s="50">
        <f>D10+C12</f>
        <v>7468.58</v>
      </c>
    </row>
    <row r="13" spans="1:4">
      <c r="A13" s="49"/>
      <c r="B13" s="50" t="s">
        <v>12</v>
      </c>
      <c r="C13" s="49"/>
      <c r="D13" s="49"/>
    </row>
    <row r="14" spans="1:4">
      <c r="A14" s="49">
        <v>1</v>
      </c>
      <c r="B14" s="49" t="s">
        <v>76</v>
      </c>
      <c r="C14" s="49">
        <v>260.7</v>
      </c>
      <c r="D14" s="50">
        <f>D12+C14</f>
        <v>7729.28</v>
      </c>
    </row>
    <row r="15" spans="1:4">
      <c r="A15" s="50"/>
      <c r="B15" s="50" t="s">
        <v>14</v>
      </c>
      <c r="C15" s="50"/>
      <c r="D15" s="50"/>
    </row>
    <row r="16" spans="1:4" ht="30">
      <c r="A16" s="49">
        <v>1</v>
      </c>
      <c r="B16" s="49" t="s">
        <v>80</v>
      </c>
      <c r="C16" s="49">
        <v>1000</v>
      </c>
      <c r="D16" s="49">
        <f>D14+C16</f>
        <v>8729.2799999999988</v>
      </c>
    </row>
    <row r="17" spans="1:4">
      <c r="A17" s="49"/>
      <c r="B17" s="49"/>
      <c r="C17" s="49"/>
      <c r="D17" s="49"/>
    </row>
    <row r="18" spans="1:4">
      <c r="A18" s="49"/>
      <c r="B18" s="50"/>
      <c r="C18" s="50"/>
      <c r="D18" s="50"/>
    </row>
    <row r="19" spans="1:4">
      <c r="A19" s="50"/>
      <c r="B19" s="50"/>
      <c r="C19" s="50"/>
      <c r="D19" s="50"/>
    </row>
    <row r="20" spans="1:4">
      <c r="A20" s="49"/>
      <c r="B20" s="49"/>
      <c r="C20" s="49"/>
      <c r="D20" s="49"/>
    </row>
    <row r="21" spans="1:4">
      <c r="A21" s="49"/>
      <c r="B21" s="50"/>
      <c r="C21" s="50"/>
      <c r="D21" s="50"/>
    </row>
    <row r="22" spans="1:4">
      <c r="A22" s="49"/>
      <c r="B22" s="49"/>
      <c r="C22" s="50"/>
      <c r="D22" s="50"/>
    </row>
    <row r="23" spans="1:4">
      <c r="A23" s="51"/>
      <c r="B23" s="52"/>
      <c r="C23" s="51"/>
      <c r="D23" s="51"/>
    </row>
    <row r="24" spans="1:4">
      <c r="A24" s="51"/>
      <c r="B24" s="53"/>
      <c r="C24" s="51"/>
      <c r="D24" s="51"/>
    </row>
    <row r="25" spans="1:4">
      <c r="A25" s="51"/>
      <c r="B25" s="53"/>
      <c r="C25" s="51"/>
      <c r="D25" s="51"/>
    </row>
    <row r="26" spans="1:4">
      <c r="A26" s="51"/>
      <c r="B26" s="53"/>
      <c r="C26" s="51"/>
      <c r="D26" s="51"/>
    </row>
    <row r="27" spans="1:4">
      <c r="A27" s="51"/>
      <c r="B27" s="52"/>
      <c r="C27" s="54"/>
      <c r="D27" s="54"/>
    </row>
    <row r="28" spans="1:4">
      <c r="A28" s="51"/>
      <c r="B28" s="52"/>
      <c r="C28" s="51"/>
      <c r="D28" s="51"/>
    </row>
    <row r="29" spans="1:4">
      <c r="A29" s="51"/>
      <c r="B29" s="53"/>
      <c r="C29" s="51"/>
      <c r="D29" s="51"/>
    </row>
    <row r="30" spans="1:4">
      <c r="A30" s="51"/>
      <c r="B30" s="52"/>
      <c r="C30" s="54"/>
      <c r="D30" s="54"/>
    </row>
    <row r="31" spans="1:4">
      <c r="A31" s="56"/>
      <c r="B31" s="56"/>
      <c r="C31" s="56"/>
      <c r="D31" s="56"/>
    </row>
    <row r="32" spans="1:4">
      <c r="A32" s="56"/>
      <c r="B32" s="56"/>
      <c r="C32" s="56"/>
      <c r="D32" s="56"/>
    </row>
    <row r="33" spans="1:4">
      <c r="A33" s="56"/>
      <c r="B33" s="56"/>
      <c r="C33" s="56"/>
      <c r="D33" s="56"/>
    </row>
    <row r="34" spans="1:4">
      <c r="A34" s="56"/>
      <c r="B34" s="56"/>
      <c r="C34" s="56"/>
      <c r="D34" s="56"/>
    </row>
    <row r="35" spans="1:4">
      <c r="A35" s="56"/>
      <c r="B35" s="56"/>
      <c r="C35" s="56"/>
      <c r="D35" s="56"/>
    </row>
    <row r="36" spans="1:4">
      <c r="A36" s="56"/>
      <c r="B36" s="56"/>
      <c r="C36" s="56"/>
      <c r="D36" s="56"/>
    </row>
    <row r="37" spans="1:4">
      <c r="A37" s="56"/>
      <c r="B37" s="56"/>
      <c r="C37" s="56"/>
      <c r="D37" s="56"/>
    </row>
    <row r="38" spans="1:4">
      <c r="A38" s="56"/>
      <c r="B38" s="56"/>
      <c r="C38" s="56"/>
      <c r="D38" s="56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1"/>
  <sheetViews>
    <sheetView workbookViewId="0">
      <selection activeCell="B12" sqref="B12:C12"/>
    </sheetView>
  </sheetViews>
  <sheetFormatPr defaultRowHeight="15"/>
  <cols>
    <col min="1" max="1" width="4" customWidth="1"/>
    <col min="2" max="2" width="48.28515625" customWidth="1"/>
    <col min="4" max="4" width="13.140625" customWidth="1"/>
  </cols>
  <sheetData>
    <row r="1" spans="1:8" ht="21">
      <c r="A1" s="1"/>
      <c r="B1" s="79" t="s">
        <v>60</v>
      </c>
      <c r="C1" s="79"/>
      <c r="D1" s="79"/>
      <c r="E1" s="7"/>
      <c r="F1" s="7"/>
      <c r="G1" s="7"/>
      <c r="H1" s="7"/>
    </row>
    <row r="2" spans="1:8" ht="21.6" customHeight="1">
      <c r="A2" s="6"/>
      <c r="B2" s="77" t="s">
        <v>32</v>
      </c>
      <c r="C2" s="77"/>
      <c r="D2" s="77"/>
      <c r="E2" s="1"/>
      <c r="F2" s="1"/>
      <c r="G2" s="1"/>
      <c r="H2" s="1"/>
    </row>
    <row r="3" spans="1:8" ht="17.25" customHeight="1">
      <c r="A3" s="6"/>
      <c r="B3" s="78" t="s">
        <v>5</v>
      </c>
      <c r="C3" s="78"/>
      <c r="D3" s="78"/>
      <c r="E3" s="1"/>
      <c r="F3" s="1"/>
      <c r="G3" s="1"/>
      <c r="H3" s="1"/>
    </row>
    <row r="4" spans="1:8">
      <c r="A4" s="8"/>
      <c r="B4" s="9" t="s">
        <v>0</v>
      </c>
      <c r="C4" s="8" t="s">
        <v>1</v>
      </c>
      <c r="D4" s="8" t="s">
        <v>27</v>
      </c>
      <c r="E4" s="1"/>
      <c r="F4" s="1"/>
      <c r="G4" s="1"/>
      <c r="H4" s="1"/>
    </row>
    <row r="5" spans="1:8">
      <c r="A5" s="10"/>
      <c r="B5" s="50" t="s">
        <v>9</v>
      </c>
      <c r="C5" s="57"/>
      <c r="D5" s="57"/>
      <c r="E5" s="1"/>
      <c r="F5" s="1"/>
      <c r="G5" s="1"/>
      <c r="H5" s="1"/>
    </row>
    <row r="6" spans="1:8">
      <c r="A6" s="38">
        <v>1</v>
      </c>
      <c r="B6" s="49" t="s">
        <v>65</v>
      </c>
      <c r="C6" s="60">
        <v>7042.23</v>
      </c>
      <c r="D6" s="50">
        <v>7042.23</v>
      </c>
    </row>
    <row r="7" spans="1:8">
      <c r="A7" s="14"/>
      <c r="B7" s="54" t="s">
        <v>11</v>
      </c>
      <c r="C7" s="61"/>
      <c r="D7" s="54"/>
    </row>
    <row r="8" spans="1:8">
      <c r="A8" s="15">
        <v>1</v>
      </c>
      <c r="B8" s="49" t="s">
        <v>67</v>
      </c>
      <c r="C8" s="62">
        <v>22523.13</v>
      </c>
      <c r="D8" s="73"/>
    </row>
    <row r="9" spans="1:8">
      <c r="A9" s="39">
        <v>2</v>
      </c>
      <c r="B9" s="49" t="s">
        <v>68</v>
      </c>
      <c r="C9" s="51">
        <v>22743.66</v>
      </c>
      <c r="D9" s="54"/>
    </row>
    <row r="10" spans="1:8">
      <c r="A10" s="16"/>
      <c r="B10" s="67" t="s">
        <v>69</v>
      </c>
      <c r="C10" s="68">
        <f>SUM(C8:C9)</f>
        <v>45266.79</v>
      </c>
      <c r="D10" s="74">
        <f>D6+C10</f>
        <v>52309.020000000004</v>
      </c>
    </row>
    <row r="11" spans="1:8">
      <c r="A11" s="15"/>
      <c r="B11" s="50" t="s">
        <v>13</v>
      </c>
      <c r="C11" s="51"/>
      <c r="D11" s="51"/>
    </row>
    <row r="12" spans="1:8">
      <c r="A12" s="15">
        <v>1</v>
      </c>
      <c r="B12" s="51" t="s">
        <v>78</v>
      </c>
      <c r="C12" s="51">
        <v>8284.25</v>
      </c>
      <c r="D12" s="54">
        <f>D10+C12</f>
        <v>60593.270000000004</v>
      </c>
    </row>
    <row r="13" spans="1:8">
      <c r="A13" s="15"/>
      <c r="B13" s="51"/>
      <c r="C13" s="51"/>
      <c r="D13" s="51"/>
    </row>
    <row r="14" spans="1:8">
      <c r="A14" s="15"/>
      <c r="B14" s="54"/>
      <c r="C14" s="54"/>
      <c r="D14" s="54"/>
    </row>
    <row r="15" spans="1:8">
      <c r="A15" s="15"/>
      <c r="B15" s="54"/>
      <c r="C15" s="51"/>
      <c r="D15" s="51"/>
    </row>
    <row r="16" spans="1:8">
      <c r="A16" s="15"/>
      <c r="B16" s="70"/>
      <c r="C16" s="51"/>
      <c r="D16" s="51"/>
    </row>
    <row r="17" spans="1:4">
      <c r="A17" s="15"/>
      <c r="B17" s="51"/>
      <c r="C17" s="51"/>
      <c r="D17" s="51"/>
    </row>
    <row r="18" spans="1:4">
      <c r="A18" s="15"/>
      <c r="B18" s="54"/>
      <c r="C18" s="54"/>
      <c r="D18" s="54"/>
    </row>
    <row r="19" spans="1:4">
      <c r="A19" s="15"/>
      <c r="B19" s="54"/>
      <c r="C19" s="51"/>
      <c r="D19" s="51"/>
    </row>
    <row r="20" spans="1:4">
      <c r="A20" s="15"/>
      <c r="B20" s="53"/>
      <c r="C20" s="51"/>
      <c r="D20" s="51"/>
    </row>
    <row r="21" spans="1:4">
      <c r="A21" s="15"/>
      <c r="B21" s="49"/>
      <c r="C21" s="51"/>
      <c r="D21" s="51"/>
    </row>
    <row r="22" spans="1:4">
      <c r="A22" s="15"/>
      <c r="B22" s="54"/>
      <c r="C22" s="54"/>
      <c r="D22" s="54"/>
    </row>
    <row r="23" spans="1:4">
      <c r="A23" s="15"/>
      <c r="B23" s="71"/>
      <c r="C23" s="51"/>
      <c r="D23" s="51"/>
    </row>
    <row r="24" spans="1:4">
      <c r="A24" s="15"/>
      <c r="B24" s="53"/>
      <c r="C24" s="51"/>
      <c r="D24" s="51"/>
    </row>
    <row r="25" spans="1:4">
      <c r="A25" s="15"/>
      <c r="B25" s="49"/>
      <c r="C25" s="51"/>
      <c r="D25" s="54"/>
    </row>
    <row r="26" spans="1:4">
      <c r="A26" s="15"/>
      <c r="B26" s="71"/>
      <c r="C26" s="54"/>
      <c r="D26" s="54"/>
    </row>
    <row r="27" spans="1:4">
      <c r="A27" s="15"/>
      <c r="B27" s="72"/>
      <c r="C27" s="51"/>
      <c r="D27" s="51"/>
    </row>
    <row r="28" spans="1:4">
      <c r="A28" s="15"/>
      <c r="B28" s="71"/>
      <c r="C28" s="54"/>
      <c r="D28" s="54"/>
    </row>
    <row r="29" spans="1:4">
      <c r="A29" s="15"/>
      <c r="B29" s="71"/>
      <c r="C29" s="51"/>
      <c r="D29" s="51"/>
    </row>
    <row r="30" spans="1:4">
      <c r="A30" s="15"/>
      <c r="B30" s="72"/>
      <c r="C30" s="51"/>
      <c r="D30" s="51"/>
    </row>
    <row r="31" spans="1:4">
      <c r="A31" s="15"/>
      <c r="B31" s="71"/>
      <c r="C31" s="54"/>
      <c r="D31" s="5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1"/>
  <sheetViews>
    <sheetView workbookViewId="0">
      <selection activeCell="B1" sqref="B1:D1"/>
    </sheetView>
  </sheetViews>
  <sheetFormatPr defaultRowHeight="15"/>
  <cols>
    <col min="1" max="1" width="5.140625" customWidth="1"/>
    <col min="2" max="2" width="45.28515625" customWidth="1"/>
  </cols>
  <sheetData>
    <row r="1" spans="1:4" ht="21">
      <c r="A1" s="1"/>
      <c r="B1" s="79" t="s">
        <v>60</v>
      </c>
      <c r="C1" s="79"/>
      <c r="D1" s="79"/>
    </row>
    <row r="2" spans="1:4" ht="15.75">
      <c r="A2" s="6"/>
      <c r="B2" s="77" t="s">
        <v>32</v>
      </c>
      <c r="C2" s="77"/>
      <c r="D2" s="77"/>
    </row>
    <row r="3" spans="1:4" ht="15.75">
      <c r="A3" s="6"/>
      <c r="B3" s="78" t="s">
        <v>35</v>
      </c>
      <c r="C3" s="78"/>
      <c r="D3" s="78"/>
    </row>
    <row r="4" spans="1:4" ht="26.25">
      <c r="A4" s="8"/>
      <c r="B4" s="9" t="s">
        <v>0</v>
      </c>
      <c r="C4" s="8" t="s">
        <v>1</v>
      </c>
      <c r="D4" s="8" t="s">
        <v>27</v>
      </c>
    </row>
    <row r="5" spans="1:4">
      <c r="A5" s="10"/>
      <c r="B5" s="10"/>
      <c r="C5" s="10"/>
      <c r="D5" s="10"/>
    </row>
    <row r="6" spans="1:4">
      <c r="A6" s="3"/>
      <c r="B6" s="3"/>
      <c r="C6" s="21"/>
      <c r="D6" s="3"/>
    </row>
    <row r="7" spans="1:4">
      <c r="A7" s="14"/>
      <c r="B7" s="14"/>
      <c r="C7" s="22"/>
      <c r="D7" s="14"/>
    </row>
    <row r="8" spans="1:4">
      <c r="A8" s="15"/>
      <c r="B8" s="38"/>
      <c r="C8" s="18"/>
      <c r="D8" s="19"/>
    </row>
    <row r="9" spans="1:4">
      <c r="A9" s="39"/>
      <c r="B9" s="40"/>
      <c r="C9" s="14"/>
      <c r="D9" s="14"/>
    </row>
    <row r="10" spans="1:4">
      <c r="A10" s="16"/>
      <c r="B10" s="23"/>
      <c r="C10" s="17"/>
      <c r="D10" s="20"/>
    </row>
    <row r="11" spans="1:4">
      <c r="A11" s="15"/>
      <c r="B11" s="13"/>
      <c r="C11" s="15"/>
      <c r="D11" s="15"/>
    </row>
    <row r="12" spans="1:4">
      <c r="A12" s="15"/>
      <c r="B12" s="15"/>
      <c r="C12" s="15"/>
      <c r="D12" s="15"/>
    </row>
    <row r="13" spans="1:4">
      <c r="A13" s="15"/>
      <c r="B13" s="15"/>
      <c r="C13" s="15"/>
      <c r="D13" s="15"/>
    </row>
    <row r="14" spans="1:4">
      <c r="A14" s="15"/>
      <c r="B14" s="14"/>
      <c r="C14" s="14"/>
      <c r="D14" s="14"/>
    </row>
    <row r="15" spans="1:4">
      <c r="A15" s="15"/>
      <c r="B15" s="14"/>
      <c r="C15" s="15"/>
      <c r="D15" s="15"/>
    </row>
    <row r="16" spans="1:4">
      <c r="A16" s="15"/>
      <c r="B16" s="42"/>
      <c r="C16" s="15"/>
      <c r="D16" s="15"/>
    </row>
    <row r="17" spans="1:4">
      <c r="A17" s="15"/>
      <c r="B17" s="15"/>
      <c r="C17" s="15"/>
      <c r="D17" s="15"/>
    </row>
    <row r="18" spans="1:4">
      <c r="A18" s="15"/>
      <c r="B18" s="14"/>
      <c r="C18" s="14"/>
      <c r="D18" s="14"/>
    </row>
    <row r="19" spans="1:4">
      <c r="A19" s="15"/>
      <c r="B19" s="14"/>
      <c r="C19" s="15"/>
      <c r="D19" s="15"/>
    </row>
    <row r="20" spans="1:4">
      <c r="A20" s="15"/>
      <c r="B20" s="24"/>
      <c r="C20" s="15"/>
      <c r="D20" s="15"/>
    </row>
    <row r="21" spans="1:4">
      <c r="A21" s="15"/>
      <c r="B21" s="13"/>
      <c r="C21" s="15"/>
      <c r="D21" s="15"/>
    </row>
    <row r="22" spans="1:4">
      <c r="A22" s="15"/>
      <c r="B22" s="14"/>
      <c r="C22" s="14"/>
      <c r="D22" s="14"/>
    </row>
    <row r="23" spans="1:4">
      <c r="A23" s="15"/>
      <c r="B23" s="25"/>
      <c r="C23" s="15"/>
      <c r="D23" s="15"/>
    </row>
    <row r="24" spans="1:4">
      <c r="A24" s="15"/>
      <c r="B24" s="24"/>
      <c r="C24" s="15"/>
      <c r="D24" s="15"/>
    </row>
    <row r="25" spans="1:4">
      <c r="A25" s="15"/>
      <c r="B25" s="38"/>
      <c r="C25" s="41"/>
      <c r="D25" s="14"/>
    </row>
    <row r="26" spans="1:4">
      <c r="A26" s="15"/>
      <c r="B26" s="25"/>
      <c r="C26" s="14"/>
      <c r="D26" s="14"/>
    </row>
    <row r="27" spans="1:4">
      <c r="A27" s="15"/>
      <c r="B27" s="26"/>
      <c r="C27" s="15"/>
      <c r="D27" s="15"/>
    </row>
    <row r="28" spans="1:4">
      <c r="A28" s="15"/>
      <c r="B28" s="25"/>
      <c r="C28" s="14"/>
      <c r="D28" s="14"/>
    </row>
    <row r="29" spans="1:4">
      <c r="A29" s="15"/>
      <c r="B29" s="25"/>
      <c r="C29" s="15"/>
      <c r="D29" s="15"/>
    </row>
    <row r="30" spans="1:4">
      <c r="A30" s="15"/>
      <c r="B30" s="32"/>
      <c r="C30" s="15"/>
      <c r="D30" s="15"/>
    </row>
    <row r="31" spans="1:4">
      <c r="A31" s="15"/>
      <c r="B31" s="25"/>
      <c r="C31" s="14"/>
      <c r="D31" s="14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H40"/>
  <sheetViews>
    <sheetView workbookViewId="0">
      <selection activeCell="D8" sqref="D8"/>
    </sheetView>
  </sheetViews>
  <sheetFormatPr defaultRowHeight="15"/>
  <cols>
    <col min="1" max="1" width="3.7109375" customWidth="1"/>
    <col min="2" max="2" width="49.42578125" customWidth="1"/>
    <col min="4" max="4" width="12.7109375" customWidth="1"/>
  </cols>
  <sheetData>
    <row r="1" spans="1:8" ht="21">
      <c r="A1" s="1"/>
      <c r="B1" s="79" t="s">
        <v>61</v>
      </c>
      <c r="C1" s="79"/>
      <c r="D1" s="79"/>
      <c r="E1" s="7"/>
      <c r="F1" s="7"/>
      <c r="G1" s="7"/>
      <c r="H1" s="7"/>
    </row>
    <row r="2" spans="1:8" ht="15.75">
      <c r="A2" s="6"/>
      <c r="B2" s="77" t="s">
        <v>32</v>
      </c>
      <c r="C2" s="77"/>
      <c r="D2" s="77"/>
      <c r="E2" s="1"/>
      <c r="F2" s="1"/>
      <c r="G2" s="1"/>
      <c r="H2" s="1"/>
    </row>
    <row r="3" spans="1:8" ht="15.75">
      <c r="A3" s="6"/>
      <c r="B3" s="78" t="s">
        <v>36</v>
      </c>
      <c r="C3" s="78"/>
      <c r="D3" s="78"/>
      <c r="E3" s="1"/>
      <c r="F3" s="1"/>
      <c r="G3" s="1"/>
      <c r="H3" s="1"/>
    </row>
    <row r="4" spans="1:8">
      <c r="A4" s="8"/>
      <c r="B4" s="9" t="s">
        <v>0</v>
      </c>
      <c r="C4" s="8" t="s">
        <v>1</v>
      </c>
      <c r="D4" s="9" t="s">
        <v>27</v>
      </c>
      <c r="E4" s="1"/>
      <c r="F4" s="1"/>
      <c r="G4" s="1"/>
      <c r="H4" s="1"/>
    </row>
    <row r="5" spans="1:8">
      <c r="A5" s="55"/>
      <c r="B5" s="50" t="s">
        <v>13</v>
      </c>
      <c r="C5" s="57"/>
      <c r="D5" s="55"/>
      <c r="E5" s="1"/>
      <c r="F5" s="1"/>
      <c r="G5" s="1"/>
      <c r="H5" s="1"/>
    </row>
    <row r="6" spans="1:8" s="1" customFormat="1">
      <c r="A6" s="49">
        <v>1</v>
      </c>
      <c r="B6" s="49" t="s">
        <v>79</v>
      </c>
      <c r="C6" s="49">
        <v>2869.89</v>
      </c>
      <c r="D6" s="50">
        <v>2869.89</v>
      </c>
    </row>
    <row r="7" spans="1:8" s="5" customFormat="1">
      <c r="A7" s="54"/>
      <c r="B7" s="54" t="s">
        <v>15</v>
      </c>
      <c r="C7" s="54"/>
      <c r="D7" s="54"/>
    </row>
    <row r="8" spans="1:8">
      <c r="A8" s="51">
        <v>1</v>
      </c>
      <c r="B8" s="49" t="s">
        <v>81</v>
      </c>
      <c r="C8" s="51">
        <v>6592.25</v>
      </c>
      <c r="D8" s="54">
        <f>D6+C8</f>
        <v>9462.14</v>
      </c>
    </row>
    <row r="9" spans="1:8">
      <c r="A9" s="51"/>
      <c r="B9" s="49"/>
      <c r="C9" s="51"/>
      <c r="D9" s="51"/>
    </row>
    <row r="10" spans="1:8" s="5" customFormat="1">
      <c r="A10" s="51"/>
      <c r="B10" s="49"/>
      <c r="C10" s="51"/>
      <c r="D10" s="54"/>
    </row>
    <row r="11" spans="1:8">
      <c r="A11" s="51"/>
      <c r="B11" s="49"/>
      <c r="C11" s="51"/>
      <c r="D11" s="54"/>
    </row>
    <row r="12" spans="1:8">
      <c r="A12" s="54"/>
      <c r="B12" s="50"/>
      <c r="C12" s="54"/>
      <c r="D12" s="54"/>
    </row>
    <row r="13" spans="1:8">
      <c r="A13" s="54"/>
      <c r="B13" s="50"/>
      <c r="C13" s="54"/>
      <c r="D13" s="54"/>
    </row>
    <row r="14" spans="1:8">
      <c r="A14" s="51"/>
      <c r="B14" s="49"/>
      <c r="C14" s="51"/>
      <c r="D14" s="51"/>
    </row>
    <row r="15" spans="1:8">
      <c r="A15" s="51"/>
      <c r="B15" s="50"/>
      <c r="C15" s="54"/>
      <c r="D15" s="54"/>
    </row>
    <row r="16" spans="1:8">
      <c r="A16" s="51"/>
      <c r="B16" s="50"/>
      <c r="C16" s="51"/>
      <c r="D16" s="51"/>
    </row>
    <row r="17" spans="1:4">
      <c r="A17" s="51"/>
      <c r="B17" s="49"/>
      <c r="C17" s="51"/>
      <c r="D17" s="51"/>
    </row>
    <row r="18" spans="1:4">
      <c r="A18" s="51"/>
      <c r="B18" s="50"/>
      <c r="C18" s="54"/>
      <c r="D18" s="54"/>
    </row>
    <row r="19" spans="1:4">
      <c r="A19" s="51"/>
      <c r="B19" s="50"/>
      <c r="C19" s="54"/>
      <c r="D19" s="54"/>
    </row>
    <row r="20" spans="1:4">
      <c r="A20" s="51"/>
      <c r="B20" s="49"/>
      <c r="C20" s="51"/>
      <c r="D20" s="51"/>
    </row>
    <row r="21" spans="1:4">
      <c r="A21" s="51"/>
      <c r="B21" s="49"/>
      <c r="C21" s="51"/>
      <c r="D21" s="51"/>
    </row>
    <row r="22" spans="1:4">
      <c r="A22" s="51"/>
      <c r="B22" s="50"/>
      <c r="C22" s="54"/>
      <c r="D22" s="54"/>
    </row>
    <row r="23" spans="1:4">
      <c r="A23" s="51"/>
      <c r="B23" s="52"/>
      <c r="C23" s="51"/>
      <c r="D23" s="51"/>
    </row>
    <row r="24" spans="1:4">
      <c r="A24" s="51"/>
      <c r="B24" s="53"/>
      <c r="C24" s="51"/>
      <c r="D24" s="51"/>
    </row>
    <row r="25" spans="1:4">
      <c r="A25" s="51"/>
      <c r="B25" s="52"/>
      <c r="C25" s="54"/>
      <c r="D25" s="54"/>
    </row>
    <row r="26" spans="1:4">
      <c r="A26" s="51"/>
      <c r="B26" s="52"/>
      <c r="C26" s="51"/>
      <c r="D26" s="51"/>
    </row>
    <row r="27" spans="1:4">
      <c r="A27" s="51"/>
      <c r="B27" s="53"/>
      <c r="C27" s="51"/>
      <c r="D27" s="51"/>
    </row>
    <row r="28" spans="1:4">
      <c r="A28" s="51"/>
      <c r="B28" s="52"/>
      <c r="C28" s="54"/>
      <c r="D28" s="54"/>
    </row>
    <row r="29" spans="1:4">
      <c r="A29" s="51"/>
      <c r="B29" s="52"/>
      <c r="C29" s="51"/>
      <c r="D29" s="51"/>
    </row>
    <row r="30" spans="1:4">
      <c r="A30" s="51"/>
      <c r="B30" s="53"/>
      <c r="C30" s="51"/>
      <c r="D30" s="54"/>
    </row>
    <row r="31" spans="1:4">
      <c r="A31" s="51"/>
      <c r="B31" s="52"/>
      <c r="C31" s="54"/>
      <c r="D31" s="54"/>
    </row>
    <row r="32" spans="1:4">
      <c r="A32" s="51"/>
      <c r="B32" s="53"/>
      <c r="C32" s="51"/>
      <c r="D32" s="51"/>
    </row>
    <row r="33" spans="1:4">
      <c r="A33" s="51"/>
      <c r="B33" s="52"/>
      <c r="C33" s="54"/>
      <c r="D33" s="54"/>
    </row>
    <row r="34" spans="1:4">
      <c r="A34" s="56"/>
      <c r="B34" s="56"/>
      <c r="C34" s="56"/>
      <c r="D34" s="56"/>
    </row>
    <row r="35" spans="1:4">
      <c r="A35" s="56"/>
      <c r="B35" s="56"/>
      <c r="C35" s="56"/>
      <c r="D35" s="56"/>
    </row>
    <row r="36" spans="1:4">
      <c r="A36" s="56"/>
      <c r="B36" s="56"/>
      <c r="C36" s="56"/>
      <c r="D36" s="56"/>
    </row>
    <row r="37" spans="1:4">
      <c r="A37" s="56"/>
      <c r="B37" s="56"/>
      <c r="C37" s="56"/>
      <c r="D37" s="56"/>
    </row>
    <row r="38" spans="1:4">
      <c r="A38" s="56"/>
      <c r="B38" s="56"/>
      <c r="C38" s="56"/>
      <c r="D38" s="56"/>
    </row>
    <row r="39" spans="1:4">
      <c r="A39" s="56"/>
      <c r="B39" s="56"/>
      <c r="C39" s="56"/>
      <c r="D39" s="56"/>
    </row>
    <row r="40" spans="1:4">
      <c r="A40" s="56"/>
      <c r="B40" s="56"/>
      <c r="C40" s="56"/>
      <c r="D40" s="56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8"/>
  <sheetViews>
    <sheetView tabSelected="1" view="pageBreakPreview" zoomScale="60" zoomScaleNormal="65" workbookViewId="0">
      <selection activeCell="M11" sqref="M11"/>
    </sheetView>
  </sheetViews>
  <sheetFormatPr defaultRowHeight="1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4.4257812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>
      <c r="A1" s="80" t="s">
        <v>62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4" ht="15.75">
      <c r="A2" s="2" t="s">
        <v>32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s="12" customFormat="1" ht="20.25" customHeight="1">
      <c r="A3" s="9"/>
      <c r="B3" s="33" t="s">
        <v>2</v>
      </c>
      <c r="C3" s="33" t="s">
        <v>6</v>
      </c>
      <c r="D3" s="33" t="s">
        <v>3</v>
      </c>
      <c r="E3" s="33" t="s">
        <v>8</v>
      </c>
      <c r="F3" s="33" t="s">
        <v>9</v>
      </c>
      <c r="G3" s="33" t="s">
        <v>10</v>
      </c>
      <c r="H3" s="33" t="s">
        <v>11</v>
      </c>
      <c r="I3" s="33" t="s">
        <v>12</v>
      </c>
      <c r="J3" s="33" t="s">
        <v>13</v>
      </c>
      <c r="K3" s="33" t="s">
        <v>14</v>
      </c>
      <c r="L3" s="33" t="s">
        <v>15</v>
      </c>
      <c r="M3" s="33" t="s">
        <v>16</v>
      </c>
      <c r="N3" s="28" t="s">
        <v>17</v>
      </c>
    </row>
    <row r="4" spans="1:14" ht="39.75" customHeight="1">
      <c r="A4" s="34" t="s">
        <v>29</v>
      </c>
      <c r="B4" s="29">
        <f>B5+B6+B7</f>
        <v>4646.22</v>
      </c>
      <c r="C4" s="29">
        <f>C5+C6+C7+C8</f>
        <v>4682.63</v>
      </c>
      <c r="D4" s="29">
        <f t="shared" ref="D4:L4" si="0">D5+D6+D7</f>
        <v>4818.1900000000005</v>
      </c>
      <c r="E4" s="29">
        <f t="shared" si="0"/>
        <v>4653.97</v>
      </c>
      <c r="F4" s="29">
        <f t="shared" si="0"/>
        <v>4593.71</v>
      </c>
      <c r="G4" s="29">
        <f t="shared" si="0"/>
        <v>4366.57</v>
      </c>
      <c r="H4" s="29">
        <f t="shared" si="0"/>
        <v>4366.57</v>
      </c>
      <c r="I4" s="29">
        <f t="shared" si="0"/>
        <v>4366.57</v>
      </c>
      <c r="J4" s="29">
        <f t="shared" si="0"/>
        <v>4366.57</v>
      </c>
      <c r="K4" s="29">
        <f t="shared" si="0"/>
        <v>4328.1000000000004</v>
      </c>
      <c r="L4" s="29">
        <f t="shared" si="0"/>
        <v>4328.1000000000004</v>
      </c>
      <c r="M4" s="29">
        <f>M5+M6+M7+M8</f>
        <v>4328.1000000000004</v>
      </c>
      <c r="N4" s="29">
        <f t="shared" ref="N4:N24" si="1">SUM(B4:M4)</f>
        <v>53845.299999999996</v>
      </c>
    </row>
    <row r="5" spans="1:14" ht="39" customHeight="1">
      <c r="A5" s="34" t="s">
        <v>18</v>
      </c>
      <c r="B5" s="30">
        <v>2026.19</v>
      </c>
      <c r="C5" s="30">
        <v>2026.19</v>
      </c>
      <c r="D5" s="30">
        <v>2026.19</v>
      </c>
      <c r="E5" s="30">
        <v>2026.19</v>
      </c>
      <c r="F5" s="30">
        <v>2026.19</v>
      </c>
      <c r="G5" s="30">
        <v>2026.19</v>
      </c>
      <c r="H5" s="30">
        <v>2026.19</v>
      </c>
      <c r="I5" s="30">
        <v>2026.19</v>
      </c>
      <c r="J5" s="30">
        <v>2026.19</v>
      </c>
      <c r="K5" s="30">
        <v>2039.02</v>
      </c>
      <c r="L5" s="30">
        <v>2039.02</v>
      </c>
      <c r="M5" s="30">
        <v>2039.02</v>
      </c>
      <c r="N5" s="30">
        <f t="shared" si="1"/>
        <v>24352.770000000004</v>
      </c>
    </row>
    <row r="6" spans="1:14" ht="60" customHeight="1">
      <c r="A6" s="34" t="s">
        <v>38</v>
      </c>
      <c r="B6" s="30">
        <v>279.64999999999998</v>
      </c>
      <c r="C6" s="30">
        <v>316.06</v>
      </c>
      <c r="D6" s="30">
        <v>451.62</v>
      </c>
      <c r="E6" s="30">
        <v>287.39999999999998</v>
      </c>
      <c r="F6" s="30">
        <v>227.14</v>
      </c>
      <c r="G6" s="30"/>
      <c r="H6" s="30"/>
      <c r="I6" s="30"/>
      <c r="J6" s="30"/>
      <c r="K6" s="30"/>
      <c r="L6" s="30"/>
      <c r="M6" s="30"/>
      <c r="N6" s="30">
        <f t="shared" si="1"/>
        <v>1561.87</v>
      </c>
    </row>
    <row r="7" spans="1:14" ht="44.25" customHeight="1">
      <c r="A7" s="34" t="s">
        <v>39</v>
      </c>
      <c r="B7" s="30">
        <v>2340.38</v>
      </c>
      <c r="C7" s="30">
        <v>2340.38</v>
      </c>
      <c r="D7" s="30">
        <v>2340.38</v>
      </c>
      <c r="E7" s="30">
        <v>2340.38</v>
      </c>
      <c r="F7" s="30">
        <v>2340.38</v>
      </c>
      <c r="G7" s="30">
        <v>2340.38</v>
      </c>
      <c r="H7" s="30">
        <v>2340.38</v>
      </c>
      <c r="I7" s="30">
        <v>2340.38</v>
      </c>
      <c r="J7" s="30">
        <v>2340.38</v>
      </c>
      <c r="K7" s="30">
        <v>2289.08</v>
      </c>
      <c r="L7" s="30">
        <v>2289.08</v>
      </c>
      <c r="M7" s="30">
        <v>2289.08</v>
      </c>
      <c r="N7" s="30">
        <f>SUM(B7:M7)</f>
        <v>27930.660000000011</v>
      </c>
    </row>
    <row r="8" spans="1:14" ht="44.25" customHeight="1">
      <c r="A8" s="34" t="s">
        <v>51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9" spans="1:14" ht="36" customHeight="1">
      <c r="A9" s="35" t="s">
        <v>19</v>
      </c>
      <c r="B9" s="29">
        <f>B10+B11+B12+B13</f>
        <v>0</v>
      </c>
      <c r="C9" s="29">
        <f t="shared" ref="C9:M9" si="2">C10+C11+C12+C13</f>
        <v>556.91999999999996</v>
      </c>
      <c r="D9" s="29">
        <f t="shared" si="2"/>
        <v>0</v>
      </c>
      <c r="E9" s="29">
        <f t="shared" si="2"/>
        <v>1183.1300000000001</v>
      </c>
      <c r="F9" s="29">
        <f t="shared" si="2"/>
        <v>517.92999999999995</v>
      </c>
      <c r="G9" s="29">
        <f t="shared" si="2"/>
        <v>1223.96</v>
      </c>
      <c r="H9" s="29">
        <f t="shared" si="2"/>
        <v>13272.57</v>
      </c>
      <c r="I9" s="29">
        <f t="shared" si="2"/>
        <v>6550.63</v>
      </c>
      <c r="J9" s="29">
        <f t="shared" si="2"/>
        <v>648.28</v>
      </c>
      <c r="K9" s="29">
        <f t="shared" si="2"/>
        <v>2905.98</v>
      </c>
      <c r="L9" s="29">
        <f t="shared" si="2"/>
        <v>16445.12</v>
      </c>
      <c r="M9" s="29">
        <f t="shared" si="2"/>
        <v>1560.73</v>
      </c>
      <c r="N9" s="29">
        <f t="shared" si="1"/>
        <v>44865.25</v>
      </c>
    </row>
    <row r="10" spans="1:14" ht="40.5" customHeight="1">
      <c r="A10" s="34" t="s">
        <v>20</v>
      </c>
      <c r="B10" s="30"/>
      <c r="C10" s="30"/>
      <c r="D10" s="30"/>
      <c r="E10" s="30"/>
      <c r="F10" s="30"/>
      <c r="G10" s="30"/>
      <c r="H10" s="30">
        <v>342.76</v>
      </c>
      <c r="I10" s="30"/>
      <c r="J10" s="30">
        <v>130.35</v>
      </c>
      <c r="K10" s="30"/>
      <c r="L10" s="30"/>
      <c r="M10" s="30"/>
      <c r="N10" s="29">
        <f t="shared" si="1"/>
        <v>473.11</v>
      </c>
    </row>
    <row r="11" spans="1:14" ht="45.75" customHeight="1">
      <c r="A11" s="34" t="s">
        <v>21</v>
      </c>
      <c r="B11" s="31"/>
      <c r="C11" s="30"/>
      <c r="D11" s="30"/>
      <c r="E11" s="30"/>
      <c r="F11" s="30"/>
      <c r="G11" s="30"/>
      <c r="H11" s="30">
        <v>7907.31</v>
      </c>
      <c r="I11" s="30">
        <v>5772</v>
      </c>
      <c r="J11" s="30"/>
      <c r="K11" s="30"/>
      <c r="L11" s="30">
        <v>16445.12</v>
      </c>
      <c r="M11" s="30">
        <v>1042.8</v>
      </c>
      <c r="N11" s="29">
        <f t="shared" si="1"/>
        <v>31167.23</v>
      </c>
    </row>
    <row r="12" spans="1:14" ht="45.75" customHeight="1">
      <c r="A12" s="43" t="s">
        <v>33</v>
      </c>
      <c r="B12" s="31"/>
      <c r="C12" s="30">
        <v>556.91999999999996</v>
      </c>
      <c r="D12" s="30"/>
      <c r="E12" s="30">
        <v>665.2</v>
      </c>
      <c r="F12" s="30"/>
      <c r="G12" s="30">
        <v>1223.96</v>
      </c>
      <c r="H12" s="30">
        <v>5022.5</v>
      </c>
      <c r="I12" s="30">
        <v>260.7</v>
      </c>
      <c r="J12" s="30"/>
      <c r="K12" s="30">
        <v>1000</v>
      </c>
      <c r="L12" s="30"/>
      <c r="M12" s="30"/>
      <c r="N12" s="29">
        <f t="shared" si="1"/>
        <v>8729.2799999999988</v>
      </c>
    </row>
    <row r="13" spans="1:14" ht="21.75" customHeight="1">
      <c r="A13" s="34" t="s">
        <v>22</v>
      </c>
      <c r="B13" s="30"/>
      <c r="C13" s="30"/>
      <c r="D13" s="30"/>
      <c r="E13" s="30">
        <v>517.92999999999995</v>
      </c>
      <c r="F13" s="30">
        <v>517.92999999999995</v>
      </c>
      <c r="G13" s="30"/>
      <c r="H13" s="30"/>
      <c r="I13" s="30">
        <v>517.92999999999995</v>
      </c>
      <c r="J13" s="30">
        <v>517.92999999999995</v>
      </c>
      <c r="K13" s="30">
        <v>1905.98</v>
      </c>
      <c r="L13" s="30"/>
      <c r="M13" s="30">
        <v>517.92999999999995</v>
      </c>
      <c r="N13" s="30">
        <f t="shared" si="1"/>
        <v>4495.63</v>
      </c>
    </row>
    <row r="14" spans="1:14" ht="23.25" customHeight="1">
      <c r="A14" s="35" t="s">
        <v>23</v>
      </c>
      <c r="B14" s="29">
        <f>B15+B16+B17</f>
        <v>0</v>
      </c>
      <c r="C14" s="29">
        <f t="shared" ref="C14:N14" si="3">C15+C16+C17</f>
        <v>0</v>
      </c>
      <c r="D14" s="29">
        <f t="shared" si="3"/>
        <v>0</v>
      </c>
      <c r="E14" s="29">
        <f t="shared" si="3"/>
        <v>0</v>
      </c>
      <c r="F14" s="29">
        <f t="shared" si="3"/>
        <v>7042.23</v>
      </c>
      <c r="G14" s="29">
        <f t="shared" si="3"/>
        <v>0</v>
      </c>
      <c r="H14" s="29">
        <f t="shared" si="3"/>
        <v>45266.79</v>
      </c>
      <c r="I14" s="29">
        <f t="shared" si="3"/>
        <v>0</v>
      </c>
      <c r="J14" s="29">
        <f t="shared" si="3"/>
        <v>11154.14</v>
      </c>
      <c r="K14" s="29">
        <f t="shared" si="3"/>
        <v>0</v>
      </c>
      <c r="L14" s="29">
        <f t="shared" si="3"/>
        <v>6592.25</v>
      </c>
      <c r="M14" s="29">
        <f t="shared" si="3"/>
        <v>0</v>
      </c>
      <c r="N14" s="29">
        <f t="shared" si="3"/>
        <v>70055.41</v>
      </c>
    </row>
    <row r="15" spans="1:14" ht="42" customHeight="1">
      <c r="A15" s="34" t="s">
        <v>24</v>
      </c>
      <c r="B15" s="30"/>
      <c r="C15" s="30"/>
      <c r="D15" s="30"/>
      <c r="E15" s="30"/>
      <c r="F15" s="30"/>
      <c r="G15" s="30"/>
      <c r="H15" s="30"/>
      <c r="I15" s="30"/>
      <c r="J15" s="30">
        <v>2869.89</v>
      </c>
      <c r="K15" s="30"/>
      <c r="L15" s="30">
        <v>6592.25</v>
      </c>
      <c r="M15" s="30"/>
      <c r="N15" s="30">
        <f t="shared" si="1"/>
        <v>9462.14</v>
      </c>
    </row>
    <row r="16" spans="1:14" ht="40.5" customHeight="1">
      <c r="A16" s="34" t="s">
        <v>25</v>
      </c>
      <c r="B16" s="30"/>
      <c r="C16" s="30"/>
      <c r="D16" s="30"/>
      <c r="E16" s="30"/>
      <c r="F16" s="30">
        <v>7042.23</v>
      </c>
      <c r="G16" s="30"/>
      <c r="H16" s="30">
        <v>45266.79</v>
      </c>
      <c r="I16" s="30"/>
      <c r="J16" s="30">
        <v>8284.25</v>
      </c>
      <c r="K16" s="30"/>
      <c r="L16" s="30"/>
      <c r="M16" s="30"/>
      <c r="N16" s="30">
        <f t="shared" si="1"/>
        <v>60593.270000000004</v>
      </c>
    </row>
    <row r="17" spans="1:14" ht="40.5" customHeight="1">
      <c r="A17" s="43" t="s">
        <v>34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>
        <f t="shared" si="1"/>
        <v>0</v>
      </c>
    </row>
    <row r="18" spans="1:14" ht="40.5" customHeight="1">
      <c r="A18" s="48" t="s">
        <v>50</v>
      </c>
      <c r="B18" s="30"/>
      <c r="C18" s="30"/>
      <c r="D18" s="30"/>
      <c r="E18" s="30"/>
      <c r="F18" s="30"/>
      <c r="G18" s="30"/>
      <c r="H18" s="30">
        <v>4120.53</v>
      </c>
      <c r="I18" s="30"/>
      <c r="J18" s="30"/>
      <c r="K18" s="30"/>
      <c r="L18" s="30"/>
      <c r="M18" s="30"/>
      <c r="N18" s="30">
        <f t="shared" si="1"/>
        <v>4120.53</v>
      </c>
    </row>
    <row r="19" spans="1:14" ht="40.5" customHeight="1">
      <c r="A19" s="35" t="s">
        <v>53</v>
      </c>
      <c r="B19" s="29">
        <f>B20+B21+B22</f>
        <v>494.40999999999997</v>
      </c>
      <c r="C19" s="29">
        <f t="shared" ref="C19:N19" si="4">C20+C21+C22</f>
        <v>183.46999999999997</v>
      </c>
      <c r="D19" s="29">
        <f t="shared" si="4"/>
        <v>-323.90999999999997</v>
      </c>
      <c r="E19" s="29">
        <f t="shared" si="4"/>
        <v>1084.71</v>
      </c>
      <c r="F19" s="29">
        <f t="shared" si="4"/>
        <v>739.87</v>
      </c>
      <c r="G19" s="29">
        <f t="shared" si="4"/>
        <v>-452.97</v>
      </c>
      <c r="H19" s="29">
        <f t="shared" si="4"/>
        <v>6017.57</v>
      </c>
      <c r="I19" s="29">
        <f t="shared" si="4"/>
        <v>1224.77</v>
      </c>
      <c r="J19" s="29">
        <f t="shared" si="4"/>
        <v>463.07000000000005</v>
      </c>
      <c r="K19" s="29">
        <f t="shared" si="4"/>
        <v>114.77000000000001</v>
      </c>
      <c r="L19" s="29">
        <f t="shared" si="4"/>
        <v>689.57</v>
      </c>
      <c r="M19" s="29">
        <f t="shared" si="4"/>
        <v>398.57</v>
      </c>
      <c r="N19" s="29">
        <f t="shared" si="4"/>
        <v>10633.900000000001</v>
      </c>
    </row>
    <row r="20" spans="1:14" ht="40.5" customHeight="1">
      <c r="A20" s="34" t="s">
        <v>54</v>
      </c>
      <c r="B20" s="30">
        <v>203.62</v>
      </c>
      <c r="C20" s="30">
        <v>146.65</v>
      </c>
      <c r="D20" s="30">
        <v>-139.38</v>
      </c>
      <c r="E20" s="30">
        <v>134.53</v>
      </c>
      <c r="F20" s="30">
        <v>134.53</v>
      </c>
      <c r="G20" s="30">
        <v>-72.72</v>
      </c>
      <c r="H20" s="30"/>
      <c r="I20" s="30"/>
      <c r="J20" s="30">
        <v>-202.5</v>
      </c>
      <c r="K20" s="30">
        <v>-90</v>
      </c>
      <c r="L20" s="30">
        <v>-180</v>
      </c>
      <c r="M20" s="30">
        <v>345</v>
      </c>
      <c r="N20" s="30">
        <f t="shared" ref="N20:N23" si="5">SUM(B20:M20)</f>
        <v>279.7299999999999</v>
      </c>
    </row>
    <row r="21" spans="1:14" ht="40.5" customHeight="1">
      <c r="A21" s="34" t="s">
        <v>55</v>
      </c>
      <c r="B21" s="30">
        <v>118.37</v>
      </c>
      <c r="C21" s="30">
        <v>118.37</v>
      </c>
      <c r="D21" s="30">
        <v>118.37</v>
      </c>
      <c r="E21" s="30">
        <v>118.37</v>
      </c>
      <c r="F21" s="30">
        <v>118.37</v>
      </c>
      <c r="G21" s="30">
        <v>118.37</v>
      </c>
      <c r="H21" s="30">
        <v>118.37</v>
      </c>
      <c r="I21" s="30">
        <v>118.37</v>
      </c>
      <c r="J21" s="30">
        <v>118.37</v>
      </c>
      <c r="K21" s="30">
        <v>118.37</v>
      </c>
      <c r="L21" s="30">
        <v>118.37</v>
      </c>
      <c r="M21" s="30">
        <v>118.37</v>
      </c>
      <c r="N21" s="30">
        <f t="shared" si="5"/>
        <v>1420.4399999999996</v>
      </c>
    </row>
    <row r="22" spans="1:14" ht="40.5" customHeight="1">
      <c r="A22" s="43" t="s">
        <v>56</v>
      </c>
      <c r="B22" s="30">
        <v>172.42</v>
      </c>
      <c r="C22" s="30">
        <v>-81.55</v>
      </c>
      <c r="D22" s="30">
        <v>-302.89999999999998</v>
      </c>
      <c r="E22" s="30">
        <v>831.81</v>
      </c>
      <c r="F22" s="30">
        <v>486.97</v>
      </c>
      <c r="G22" s="30">
        <v>-498.62</v>
      </c>
      <c r="H22" s="30">
        <v>5899.2</v>
      </c>
      <c r="I22" s="30">
        <v>1106.4000000000001</v>
      </c>
      <c r="J22" s="30">
        <v>547.20000000000005</v>
      </c>
      <c r="K22" s="30">
        <v>86.4</v>
      </c>
      <c r="L22" s="30">
        <v>751.2</v>
      </c>
      <c r="M22" s="30">
        <v>-64.8</v>
      </c>
      <c r="N22" s="30">
        <f t="shared" si="5"/>
        <v>8933.7300000000014</v>
      </c>
    </row>
    <row r="23" spans="1:14" ht="40.5" customHeight="1">
      <c r="A23" s="48" t="s">
        <v>57</v>
      </c>
      <c r="B23" s="29">
        <v>994.9</v>
      </c>
      <c r="C23" s="29">
        <v>994.9</v>
      </c>
      <c r="D23" s="29">
        <v>994.9</v>
      </c>
      <c r="E23" s="29">
        <v>994.9</v>
      </c>
      <c r="F23" s="29">
        <v>994.9</v>
      </c>
      <c r="G23" s="29">
        <v>994.9</v>
      </c>
      <c r="H23" s="29"/>
      <c r="I23" s="29"/>
      <c r="J23" s="29"/>
      <c r="K23" s="29"/>
      <c r="L23" s="29"/>
      <c r="M23" s="29"/>
      <c r="N23" s="29">
        <f t="shared" si="5"/>
        <v>5969.4</v>
      </c>
    </row>
    <row r="24" spans="1:14" ht="39.75" customHeight="1">
      <c r="A24" s="35" t="s">
        <v>58</v>
      </c>
      <c r="B24" s="29">
        <v>2469.7800000000002</v>
      </c>
      <c r="C24" s="29">
        <v>2469.7800000000002</v>
      </c>
      <c r="D24" s="29">
        <v>2469.7800000000002</v>
      </c>
      <c r="E24" s="29">
        <v>2469.7800000000002</v>
      </c>
      <c r="F24" s="29">
        <v>2469.7800000000002</v>
      </c>
      <c r="G24" s="29">
        <v>2469.7800000000002</v>
      </c>
      <c r="H24" s="29">
        <v>2469.7800000000002</v>
      </c>
      <c r="I24" s="29">
        <v>2468.62</v>
      </c>
      <c r="J24" s="29">
        <v>2468.62</v>
      </c>
      <c r="K24" s="29">
        <v>2468.62</v>
      </c>
      <c r="L24" s="29">
        <v>2468.62</v>
      </c>
      <c r="M24" s="29">
        <v>2468.62</v>
      </c>
      <c r="N24" s="29">
        <f t="shared" si="1"/>
        <v>29631.559999999998</v>
      </c>
    </row>
    <row r="25" spans="1:14" ht="22.5" customHeight="1">
      <c r="A25" s="35" t="s">
        <v>26</v>
      </c>
      <c r="B25" s="29">
        <f t="shared" ref="B25:M25" si="6">B4+B9+B14+B24+B18+B19+B23</f>
        <v>8605.31</v>
      </c>
      <c r="C25" s="29">
        <f t="shared" si="6"/>
        <v>8887.7000000000007</v>
      </c>
      <c r="D25" s="29">
        <f t="shared" si="6"/>
        <v>7958.9600000000009</v>
      </c>
      <c r="E25" s="29">
        <f t="shared" si="6"/>
        <v>10386.49</v>
      </c>
      <c r="F25" s="29">
        <f t="shared" si="6"/>
        <v>16358.42</v>
      </c>
      <c r="G25" s="29">
        <f t="shared" si="6"/>
        <v>8602.24</v>
      </c>
      <c r="H25" s="29">
        <f t="shared" si="6"/>
        <v>75513.81</v>
      </c>
      <c r="I25" s="29">
        <f t="shared" si="6"/>
        <v>14610.59</v>
      </c>
      <c r="J25" s="29">
        <f t="shared" si="6"/>
        <v>19100.679999999997</v>
      </c>
      <c r="K25" s="29">
        <f t="shared" si="6"/>
        <v>9817.4700000000012</v>
      </c>
      <c r="L25" s="29">
        <f t="shared" si="6"/>
        <v>30523.66</v>
      </c>
      <c r="M25" s="29">
        <f t="shared" si="6"/>
        <v>8756.02</v>
      </c>
      <c r="N25" s="29">
        <f>N4+N9+N14+N24+N18+N19+N23</f>
        <v>219121.34999999998</v>
      </c>
    </row>
    <row r="26" spans="1:14" ht="15.75" customHeight="1">
      <c r="A26" s="81" t="s">
        <v>59</v>
      </c>
      <c r="B26" s="81"/>
      <c r="C26" s="81"/>
      <c r="D26" s="36"/>
      <c r="E26" s="36"/>
      <c r="F26" s="36"/>
      <c r="G26" s="36"/>
      <c r="H26" s="36"/>
      <c r="I26" s="36"/>
      <c r="J26" s="36"/>
      <c r="K26" s="36"/>
      <c r="L26" s="83" t="s">
        <v>30</v>
      </c>
      <c r="M26" s="83"/>
      <c r="N26" s="83"/>
    </row>
    <row r="27" spans="1:14" ht="15.75">
      <c r="A27" s="37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</row>
    <row r="28" spans="1:14" ht="15.75">
      <c r="A28" s="82" t="s">
        <v>28</v>
      </c>
      <c r="B28" s="82"/>
      <c r="C28" s="82"/>
      <c r="D28" s="36"/>
      <c r="E28" s="36"/>
      <c r="F28" s="36"/>
      <c r="G28" s="36"/>
      <c r="H28" s="36"/>
      <c r="I28" s="36"/>
      <c r="J28" s="36"/>
      <c r="K28" s="36"/>
      <c r="L28" s="84" t="s">
        <v>37</v>
      </c>
      <c r="M28" s="84"/>
      <c r="N28" s="84"/>
    </row>
  </sheetData>
  <mergeCells count="5">
    <mergeCell ref="A1:N1"/>
    <mergeCell ref="A26:C26"/>
    <mergeCell ref="A28:C28"/>
    <mergeCell ref="L26:N26"/>
    <mergeCell ref="L28:N28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21"/>
  <sheetViews>
    <sheetView topLeftCell="A3" workbookViewId="0">
      <selection activeCell="J40" sqref="J40"/>
    </sheetView>
  </sheetViews>
  <sheetFormatPr defaultRowHeight="15"/>
  <cols>
    <col min="1" max="1" width="4.42578125" customWidth="1"/>
    <col min="2" max="2" width="6.42578125" customWidth="1"/>
    <col min="3" max="3" width="49" customWidth="1"/>
    <col min="4" max="4" width="10.140625" bestFit="1" customWidth="1"/>
    <col min="5" max="5" width="14.5703125" customWidth="1"/>
  </cols>
  <sheetData>
    <row r="1" spans="1:5">
      <c r="B1" t="s">
        <v>52</v>
      </c>
    </row>
    <row r="2" spans="1:5">
      <c r="C2" t="s">
        <v>32</v>
      </c>
    </row>
    <row r="3" spans="1:5">
      <c r="B3" t="s">
        <v>40</v>
      </c>
    </row>
    <row r="4" spans="1:5">
      <c r="A4" s="45" t="s">
        <v>41</v>
      </c>
      <c r="B4" s="45" t="s">
        <v>41</v>
      </c>
      <c r="C4" s="45"/>
      <c r="D4" s="45" t="s">
        <v>42</v>
      </c>
      <c r="E4" s="45" t="s">
        <v>43</v>
      </c>
    </row>
    <row r="5" spans="1:5">
      <c r="A5" s="46" t="s">
        <v>44</v>
      </c>
      <c r="B5" s="46" t="s">
        <v>45</v>
      </c>
      <c r="C5" s="46" t="s">
        <v>46</v>
      </c>
      <c r="D5" s="46" t="s">
        <v>47</v>
      </c>
      <c r="E5" s="46" t="s">
        <v>48</v>
      </c>
    </row>
    <row r="6" spans="1:5">
      <c r="A6" s="15">
        <v>1</v>
      </c>
      <c r="B6" s="15"/>
      <c r="C6" s="15"/>
      <c r="D6" s="47"/>
      <c r="E6" s="15"/>
    </row>
    <row r="7" spans="1:5">
      <c r="A7" s="15">
        <v>2</v>
      </c>
      <c r="B7" s="15"/>
      <c r="C7" s="15"/>
      <c r="D7" s="47"/>
      <c r="E7" s="15"/>
    </row>
    <row r="8" spans="1:5">
      <c r="A8" s="15">
        <v>3</v>
      </c>
      <c r="B8" s="15"/>
      <c r="C8" s="15"/>
      <c r="D8" s="15"/>
      <c r="E8" s="15"/>
    </row>
    <row r="9" spans="1:5">
      <c r="A9" s="15">
        <v>4</v>
      </c>
      <c r="B9" s="15"/>
      <c r="C9" s="15"/>
      <c r="D9" s="15"/>
      <c r="E9" s="15"/>
    </row>
    <row r="10" spans="1:5">
      <c r="A10" s="15">
        <v>5</v>
      </c>
      <c r="B10" s="15"/>
      <c r="C10" s="15"/>
      <c r="D10" s="15"/>
      <c r="E10" s="15"/>
    </row>
    <row r="11" spans="1:5">
      <c r="A11" s="15">
        <v>6</v>
      </c>
      <c r="B11" s="15"/>
      <c r="C11" s="15"/>
      <c r="D11" s="15"/>
      <c r="E11" s="15"/>
    </row>
    <row r="12" spans="1:5">
      <c r="A12" s="15">
        <v>7</v>
      </c>
      <c r="B12" s="15"/>
      <c r="C12" s="15"/>
      <c r="D12" s="15"/>
      <c r="E12" s="15"/>
    </row>
    <row r="13" spans="1:5">
      <c r="A13" s="15">
        <v>8</v>
      </c>
      <c r="B13" s="15"/>
      <c r="C13" s="15"/>
      <c r="D13" s="15"/>
      <c r="E13" s="15"/>
    </row>
    <row r="14" spans="1:5">
      <c r="A14" s="15">
        <v>9</v>
      </c>
      <c r="B14" s="15"/>
      <c r="C14" s="15"/>
      <c r="D14" s="15"/>
      <c r="E14" s="15"/>
    </row>
    <row r="15" spans="1:5">
      <c r="A15" s="15">
        <v>10</v>
      </c>
      <c r="B15" s="15"/>
      <c r="C15" s="15"/>
      <c r="D15" s="15"/>
      <c r="E15" s="15"/>
    </row>
    <row r="16" spans="1:5">
      <c r="A16" s="15">
        <v>11</v>
      </c>
      <c r="B16" s="15"/>
      <c r="C16" s="15"/>
      <c r="D16" s="15"/>
      <c r="E16" s="15"/>
    </row>
    <row r="17" spans="1:5">
      <c r="A17" s="15">
        <v>12</v>
      </c>
      <c r="B17" s="15"/>
      <c r="C17" s="15"/>
      <c r="D17" s="15"/>
      <c r="E17" s="15"/>
    </row>
    <row r="18" spans="1:5">
      <c r="A18" s="15">
        <v>13</v>
      </c>
      <c r="B18" s="15"/>
      <c r="C18" s="15"/>
      <c r="D18" s="15"/>
      <c r="E18" s="15"/>
    </row>
    <row r="19" spans="1:5">
      <c r="A19" s="15">
        <v>14</v>
      </c>
      <c r="B19" s="15"/>
      <c r="C19" s="15"/>
      <c r="D19" s="15"/>
      <c r="E19" s="15"/>
    </row>
    <row r="20" spans="1:5">
      <c r="A20" s="15">
        <v>15</v>
      </c>
      <c r="B20" s="15"/>
      <c r="C20" s="15"/>
      <c r="D20" s="15"/>
      <c r="E20" s="15"/>
    </row>
    <row r="21" spans="1:5">
      <c r="A21" s="15">
        <v>16</v>
      </c>
      <c r="B21" s="15"/>
      <c r="C21" s="15"/>
      <c r="D21" s="15"/>
      <c r="E21" s="15"/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D31"/>
  <sheetViews>
    <sheetView workbookViewId="0">
      <selection activeCell="C16" sqref="C16"/>
    </sheetView>
  </sheetViews>
  <sheetFormatPr defaultRowHeight="15"/>
  <cols>
    <col min="1" max="1" width="6.28515625" customWidth="1"/>
    <col min="2" max="2" width="55" customWidth="1"/>
    <col min="3" max="3" width="10.140625" customWidth="1"/>
    <col min="4" max="4" width="10.85546875" customWidth="1"/>
  </cols>
  <sheetData>
    <row r="1" spans="1:4" ht="21">
      <c r="A1" s="1"/>
      <c r="B1" s="79" t="s">
        <v>60</v>
      </c>
      <c r="C1" s="79"/>
      <c r="D1" s="79"/>
    </row>
    <row r="2" spans="1:4" ht="15.75">
      <c r="A2" s="6"/>
      <c r="B2" s="77" t="s">
        <v>32</v>
      </c>
      <c r="C2" s="77"/>
      <c r="D2" s="77"/>
    </row>
    <row r="3" spans="1:4" ht="15.75">
      <c r="A3" s="6"/>
      <c r="B3" s="78" t="s">
        <v>49</v>
      </c>
      <c r="C3" s="78"/>
      <c r="D3" s="78"/>
    </row>
    <row r="4" spans="1:4" ht="26.25">
      <c r="A4" s="8"/>
      <c r="B4" s="9" t="s">
        <v>0</v>
      </c>
      <c r="C4" s="8" t="s">
        <v>1</v>
      </c>
      <c r="D4" s="8" t="s">
        <v>27</v>
      </c>
    </row>
    <row r="5" spans="1:4">
      <c r="A5" s="57"/>
      <c r="B5" s="50" t="s">
        <v>11</v>
      </c>
      <c r="C5" s="57"/>
      <c r="D5" s="57"/>
    </row>
    <row r="6" spans="1:4">
      <c r="A6" s="49">
        <v>1</v>
      </c>
      <c r="B6" s="49" t="s">
        <v>73</v>
      </c>
      <c r="C6" s="60">
        <v>2484.88</v>
      </c>
      <c r="D6" s="50"/>
    </row>
    <row r="7" spans="1:4">
      <c r="A7" s="54">
        <v>2</v>
      </c>
      <c r="B7" s="51" t="s">
        <v>74</v>
      </c>
      <c r="C7" s="62">
        <v>1635.65</v>
      </c>
      <c r="D7" s="54"/>
    </row>
    <row r="8" spans="1:4">
      <c r="A8" s="51"/>
      <c r="B8" s="49" t="s">
        <v>69</v>
      </c>
      <c r="C8" s="62">
        <f>SUM(C6:C7)</f>
        <v>4120.5300000000007</v>
      </c>
      <c r="D8" s="63">
        <v>4120.53</v>
      </c>
    </row>
    <row r="9" spans="1:4">
      <c r="A9" s="64"/>
      <c r="B9" s="65"/>
      <c r="C9" s="54"/>
      <c r="D9" s="54"/>
    </row>
    <row r="10" spans="1:4">
      <c r="A10" s="66"/>
      <c r="B10" s="67"/>
      <c r="C10" s="68"/>
      <c r="D10" s="69"/>
    </row>
    <row r="11" spans="1:4">
      <c r="A11" s="51"/>
      <c r="B11" s="49"/>
      <c r="C11" s="51"/>
      <c r="D11" s="51"/>
    </row>
    <row r="12" spans="1:4">
      <c r="A12" s="51"/>
      <c r="B12" s="51"/>
      <c r="C12" s="51"/>
      <c r="D12" s="51"/>
    </row>
    <row r="13" spans="1:4">
      <c r="A13" s="51"/>
      <c r="B13" s="51"/>
      <c r="C13" s="51"/>
      <c r="D13" s="51"/>
    </row>
    <row r="14" spans="1:4">
      <c r="A14" s="51"/>
      <c r="B14" s="54"/>
      <c r="C14" s="54"/>
      <c r="D14" s="54"/>
    </row>
    <row r="15" spans="1:4">
      <c r="A15" s="51"/>
      <c r="B15" s="54"/>
      <c r="C15" s="51"/>
      <c r="D15" s="51"/>
    </row>
    <row r="16" spans="1:4">
      <c r="A16" s="51"/>
      <c r="B16" s="70"/>
      <c r="C16" s="51"/>
      <c r="D16" s="51"/>
    </row>
    <row r="17" spans="1:4">
      <c r="A17" s="51"/>
      <c r="B17" s="51"/>
      <c r="C17" s="51"/>
      <c r="D17" s="51"/>
    </row>
    <row r="18" spans="1:4">
      <c r="A18" s="51"/>
      <c r="B18" s="54"/>
      <c r="C18" s="54"/>
      <c r="D18" s="54"/>
    </row>
    <row r="19" spans="1:4">
      <c r="A19" s="51"/>
      <c r="B19" s="54"/>
      <c r="C19" s="51"/>
      <c r="D19" s="51"/>
    </row>
    <row r="20" spans="1:4">
      <c r="A20" s="51"/>
      <c r="B20" s="53"/>
      <c r="C20" s="51"/>
      <c r="D20" s="51"/>
    </row>
    <row r="21" spans="1:4">
      <c r="A21" s="51"/>
      <c r="B21" s="49"/>
      <c r="C21" s="51"/>
      <c r="D21" s="51"/>
    </row>
    <row r="22" spans="1:4">
      <c r="A22" s="51"/>
      <c r="B22" s="54"/>
      <c r="C22" s="54"/>
      <c r="D22" s="54"/>
    </row>
    <row r="23" spans="1:4">
      <c r="A23" s="51"/>
      <c r="B23" s="71"/>
      <c r="C23" s="51"/>
      <c r="D23" s="51"/>
    </row>
    <row r="24" spans="1:4">
      <c r="A24" s="51"/>
      <c r="B24" s="53"/>
      <c r="C24" s="51"/>
      <c r="D24" s="51"/>
    </row>
    <row r="25" spans="1:4">
      <c r="A25" s="51"/>
      <c r="B25" s="49"/>
      <c r="C25" s="51"/>
      <c r="D25" s="54"/>
    </row>
    <row r="26" spans="1:4">
      <c r="A26" s="51"/>
      <c r="B26" s="71"/>
      <c r="C26" s="54"/>
      <c r="D26" s="54"/>
    </row>
    <row r="27" spans="1:4">
      <c r="A27" s="51"/>
      <c r="B27" s="72"/>
      <c r="C27" s="51"/>
      <c r="D27" s="51"/>
    </row>
    <row r="28" spans="1:4">
      <c r="A28" s="51"/>
      <c r="B28" s="71"/>
      <c r="C28" s="54"/>
      <c r="D28" s="54"/>
    </row>
    <row r="29" spans="1:4">
      <c r="A29" s="51"/>
      <c r="B29" s="71"/>
      <c r="C29" s="51"/>
      <c r="D29" s="51"/>
    </row>
    <row r="30" spans="1:4">
      <c r="A30" s="51"/>
      <c r="B30" s="72"/>
      <c r="C30" s="51"/>
      <c r="D30" s="51"/>
    </row>
    <row r="31" spans="1:4">
      <c r="A31" s="15"/>
      <c r="B31" s="25"/>
      <c r="C31" s="14"/>
      <c r="D31" s="14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Заявления</vt:lpstr>
      <vt:lpstr>Допол.раб.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Amin</cp:lastModifiedBy>
  <cp:lastPrinted>2016-01-22T04:17:17Z</cp:lastPrinted>
  <dcterms:created xsi:type="dcterms:W3CDTF">2011-07-25T05:21:17Z</dcterms:created>
  <dcterms:modified xsi:type="dcterms:W3CDTF">2020-02-03T01:23:49Z</dcterms:modified>
</cp:coreProperties>
</file>