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8" i="9"/>
  <c r="D24" i="6"/>
  <c r="C24"/>
  <c r="D44" i="1"/>
  <c r="C44"/>
  <c r="D16" i="2"/>
  <c r="D40" i="1"/>
  <c r="C40"/>
  <c r="D14" i="2"/>
  <c r="J9" i="5"/>
  <c r="J25"/>
  <c r="K25"/>
  <c r="K9"/>
  <c r="K19"/>
  <c r="D34" i="1" l="1"/>
  <c r="C34"/>
  <c r="C16" i="6"/>
  <c r="D28" i="1"/>
  <c r="C28"/>
  <c r="D22"/>
  <c r="D12" i="2"/>
  <c r="D20" i="1"/>
  <c r="N10" i="5"/>
  <c r="I9"/>
  <c r="D16" i="1"/>
  <c r="D14"/>
  <c r="D12"/>
  <c r="D10" i="2"/>
  <c r="D8"/>
  <c r="D10" i="1"/>
  <c r="D8"/>
  <c r="D10" i="6"/>
  <c r="D12" s="1"/>
  <c r="D16" s="1"/>
  <c r="D18" s="1"/>
  <c r="C10"/>
  <c r="L4" i="5"/>
  <c r="B4"/>
  <c r="C4"/>
  <c r="D4"/>
  <c r="E4"/>
  <c r="F4"/>
  <c r="G4"/>
  <c r="H4"/>
  <c r="I4"/>
  <c r="J4"/>
  <c r="K4"/>
  <c r="M4"/>
  <c r="N5"/>
  <c r="N6"/>
  <c r="N7"/>
  <c r="N8"/>
  <c r="B9"/>
  <c r="C9"/>
  <c r="D9"/>
  <c r="E9"/>
  <c r="F9"/>
  <c r="G9"/>
  <c r="H9"/>
  <c r="L9"/>
  <c r="M9"/>
  <c r="N11"/>
  <c r="N12"/>
  <c r="N13"/>
  <c r="B14"/>
  <c r="C14"/>
  <c r="D14"/>
  <c r="E14"/>
  <c r="F14"/>
  <c r="G14"/>
  <c r="H14"/>
  <c r="I14"/>
  <c r="J14"/>
  <c r="K14"/>
  <c r="L14"/>
  <c r="M14"/>
  <c r="N15"/>
  <c r="N16"/>
  <c r="N17"/>
  <c r="N18"/>
  <c r="B19"/>
  <c r="C19"/>
  <c r="D19"/>
  <c r="E19"/>
  <c r="F19"/>
  <c r="G19"/>
  <c r="H19"/>
  <c r="I19"/>
  <c r="J19"/>
  <c r="L19"/>
  <c r="M19"/>
  <c r="N20"/>
  <c r="N21"/>
  <c r="N22"/>
  <c r="N23"/>
  <c r="B25" l="1"/>
  <c r="H25"/>
  <c r="M25"/>
  <c r="N14"/>
  <c r="L25"/>
  <c r="N4"/>
  <c r="I25"/>
  <c r="N9"/>
  <c r="N19"/>
  <c r="G25"/>
  <c r="F25"/>
  <c r="E25"/>
  <c r="D25"/>
  <c r="C25"/>
  <c r="N24"/>
  <c r="N25" l="1"/>
</calcChain>
</file>

<file path=xl/sharedStrings.xml><?xml version="1.0" encoding="utf-8"?>
<sst xmlns="http://schemas.openxmlformats.org/spreadsheetml/2006/main" count="172" uniqueCount="94">
  <si>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</si>
  <si>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</si>
  <si>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</si>
  <si>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</si>
  <si>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</si>
  <si>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</si>
  <si>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</si>
  <si>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</si>
  <si>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</si>
  <si>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</si>
  <si>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</si>
  <si>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</si>
  <si>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</si>
  <si>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</si>
  <si>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</si>
  <si>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</si>
  <si>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</si>
  <si>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</si>
  <si>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</si>
  <si>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</si>
  <si>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</si>
  <si>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</si>
  <si>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</si>
  <si>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</si>
  <si>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</si>
  <si>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</si>
  <si>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</si>
  <si>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</si>
  <si>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</si>
  <si>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</si>
  <si>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</si>
  <si>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</si>
  <si>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</si>
  <si>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</si>
  <si>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</si>
  <si>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</si>
  <si>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</si>
  <si>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</si>
  <si>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</si>
  <si>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</si>
  <si>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</si>
  <si>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</si>
  <si>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</si>
  <si>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</si>
  <si>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</si>
  <si>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9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</si>
  <si>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</si>
  <si>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</si>
  <si>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</si>
  <si>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</si>
  <si>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</si>
  <si>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</si>
  <si>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</si>
  <si>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</si>
  <si>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</si>
  <si>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</si>
  <si>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</si>
  <si>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</si>
  <si>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</si>
  <si>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Техобслуживание и снятие показаний общедомового теплосчетчика</t>
  </si>
  <si>
    <t>Сбор показаний общедомового прибора учета электроэнергии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</si>
  <si>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</si>
  <si>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</si>
  <si>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</si>
  <si>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</si>
  <si>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Под.№2.Замена эл.лампы</t>
  </si>
  <si>
    <t>Итого:</t>
  </si>
  <si>
    <t>Очистка крыши от снега и наледи</t>
  </si>
  <si>
    <t>Проведение технической инвентаризации, изготовление технического паспорта на жилой дом</t>
  </si>
  <si>
    <t>Уборка снега и льда с подъездных козырьков</t>
  </si>
  <si>
    <t>Под.№2.Подключение стояка ГВС</t>
  </si>
  <si>
    <t>Окраска контейнерной площадки и мусорных баков</t>
  </si>
  <si>
    <t>Установка почтовых ящиков</t>
  </si>
  <si>
    <t>Поверка теплосчетчика с преобразователями</t>
  </si>
  <si>
    <t>Демонтаж ПРЭМ для поверки</t>
  </si>
  <si>
    <t>Запуск отопления</t>
  </si>
  <si>
    <t>Переоформление документов о присоединении к эл.сетям</t>
  </si>
  <si>
    <t>ППР электрощитов</t>
  </si>
  <si>
    <t>Замена участка трубопровода отопления</t>
  </si>
  <si>
    <t>Подвал.Монтаж ПРЭМ</t>
  </si>
  <si>
    <t>Кв.№30.Замена кран-фильтра на ХВС</t>
  </si>
  <si>
    <t>Осмотр подвала с целью выявления и устранения утечек</t>
  </si>
  <si>
    <t>Под.№1.Замена м/схемы и эл.лампы</t>
  </si>
  <si>
    <t>Установка и ремонт слуховых решеток</t>
  </si>
  <si>
    <t>Запуск подъездного отопления</t>
  </si>
  <si>
    <t>Чердак.Замена участка трубопровода отопления</t>
  </si>
  <si>
    <t>Квартира №36.Установка спускников</t>
  </si>
  <si>
    <t>Квартира №30.Ремонтные работы после подтопления</t>
  </si>
  <si>
    <t>Обход подвала с целью выявления и устранения утечек</t>
  </si>
  <si>
    <t>ВРУ.Замена трансформаторов тока</t>
  </si>
  <si>
    <t>Под.№2.Замена эл.лампы на 1 этаже</t>
  </si>
  <si>
    <t>Отключение, подключение абонента в ТП</t>
  </si>
  <si>
    <t>Под.№2.Замена эл.лампы.Остекление слухового окна</t>
  </si>
  <si>
    <t>Экспертиза сметной стоимости по объекту "Кап.ремонт придомовой территории"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</si>
</sst>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horizontal="left" wrapText="1"/>
    </xf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3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opLeftCell="A19" workbookViewId="0">
      <selection activeCell="D44" sqref="D44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97" t="s">
        <v>62</v>
      </c>
      <c r="C1" s="97"/>
      <c r="D1" s="97"/>
      <c r="E1" s="7"/>
      <c r="F1" s="7"/>
      <c r="G1" s="7"/>
      <c r="H1" s="7"/>
    </row>
    <row r="2" spans="1:8" ht="15.95" customHeight="1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>
      <c r="A3" s="1"/>
      <c r="B3" s="96" t="s">
        <v>4</v>
      </c>
      <c r="C3" s="96"/>
      <c r="D3" s="96"/>
      <c r="E3" s="1"/>
      <c r="F3" s="1"/>
      <c r="G3" s="1"/>
      <c r="H3" s="1"/>
    </row>
    <row r="4" spans="1:8">
      <c r="A4" s="8"/>
      <c r="B4" s="43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ht="30">
      <c r="A6" s="51">
        <v>1</v>
      </c>
      <c r="B6" s="51" t="s">
        <v>59</v>
      </c>
      <c r="C6" s="51">
        <v>757.89</v>
      </c>
      <c r="D6" s="52">
        <v>757.89</v>
      </c>
      <c r="E6" s="6"/>
      <c r="F6" s="1"/>
    </row>
    <row r="7" spans="1:8" s="5" customFormat="1">
      <c r="A7" s="51"/>
      <c r="B7" s="52" t="s">
        <v>5</v>
      </c>
      <c r="C7" s="51"/>
      <c r="D7" s="52"/>
      <c r="E7" s="11"/>
      <c r="F7" s="4"/>
    </row>
    <row r="8" spans="1:8" s="5" customFormat="1" ht="30">
      <c r="A8" s="51">
        <v>1</v>
      </c>
      <c r="B8" s="51" t="s">
        <v>59</v>
      </c>
      <c r="C8" s="51">
        <v>757.89</v>
      </c>
      <c r="D8" s="52">
        <f>D6+C8</f>
        <v>1515.78</v>
      </c>
      <c r="E8" s="4"/>
      <c r="F8" s="4"/>
    </row>
    <row r="9" spans="1:8">
      <c r="A9" s="51"/>
      <c r="B9" s="52" t="s">
        <v>3</v>
      </c>
      <c r="C9" s="51"/>
      <c r="D9" s="51"/>
      <c r="E9" s="1"/>
      <c r="F9" s="1"/>
    </row>
    <row r="10" spans="1:8" ht="30">
      <c r="A10" s="51">
        <v>1</v>
      </c>
      <c r="B10" s="51" t="s">
        <v>59</v>
      </c>
      <c r="C10" s="51">
        <v>757.89</v>
      </c>
      <c r="D10" s="52">
        <f>D8+C10</f>
        <v>2273.67</v>
      </c>
      <c r="E10" s="1"/>
      <c r="F10" s="1"/>
    </row>
    <row r="11" spans="1:8">
      <c r="A11" s="51"/>
      <c r="B11" s="52" t="s">
        <v>7</v>
      </c>
      <c r="C11" s="51"/>
      <c r="D11" s="51"/>
      <c r="E11" s="1"/>
      <c r="F11" s="1"/>
    </row>
    <row r="12" spans="1:8" ht="30">
      <c r="A12" s="51">
        <v>1</v>
      </c>
      <c r="B12" s="51" t="s">
        <v>59</v>
      </c>
      <c r="C12" s="51">
        <v>757.89</v>
      </c>
      <c r="D12" s="52">
        <f>D10+C12</f>
        <v>3031.56</v>
      </c>
      <c r="E12" s="1"/>
      <c r="F12" s="1"/>
    </row>
    <row r="13" spans="1:8">
      <c r="A13" s="51"/>
      <c r="B13" s="52" t="s">
        <v>8</v>
      </c>
      <c r="C13" s="51"/>
      <c r="D13" s="51"/>
      <c r="E13" s="1"/>
      <c r="F13" s="1"/>
    </row>
    <row r="14" spans="1:8" ht="30">
      <c r="A14" s="51">
        <v>1</v>
      </c>
      <c r="B14" s="51" t="s">
        <v>59</v>
      </c>
      <c r="C14" s="51">
        <v>1035.6199999999999</v>
      </c>
      <c r="D14" s="52">
        <f>D12+C14</f>
        <v>4067.18</v>
      </c>
      <c r="E14" s="1"/>
      <c r="F14" s="1"/>
    </row>
    <row r="15" spans="1:8">
      <c r="A15" s="51"/>
      <c r="B15" s="52" t="s">
        <v>9</v>
      </c>
      <c r="C15" s="51"/>
      <c r="D15" s="52"/>
      <c r="E15" s="1"/>
      <c r="F15" s="1"/>
    </row>
    <row r="16" spans="1:8" s="5" customFormat="1" ht="30">
      <c r="A16" s="51">
        <v>1</v>
      </c>
      <c r="B16" s="51" t="s">
        <v>59</v>
      </c>
      <c r="C16" s="51">
        <v>1223.92</v>
      </c>
      <c r="D16" s="52">
        <f>D14+C16</f>
        <v>5291.1</v>
      </c>
      <c r="E16" s="4"/>
      <c r="F16" s="4"/>
    </row>
    <row r="17" spans="1:6" s="5" customFormat="1">
      <c r="A17" s="51"/>
      <c r="B17" s="52" t="s">
        <v>10</v>
      </c>
      <c r="C17" s="51"/>
      <c r="D17" s="52"/>
      <c r="E17" s="4"/>
      <c r="F17" s="4"/>
    </row>
    <row r="18" spans="1:6" ht="30">
      <c r="A18" s="51">
        <v>1</v>
      </c>
      <c r="B18" s="51" t="s">
        <v>59</v>
      </c>
      <c r="C18" s="51">
        <v>1253.77</v>
      </c>
      <c r="D18" s="52"/>
      <c r="E18" s="1"/>
      <c r="F18" s="1"/>
    </row>
    <row r="19" spans="1:6">
      <c r="A19" s="51">
        <v>2</v>
      </c>
      <c r="B19" s="51" t="s">
        <v>70</v>
      </c>
      <c r="C19" s="51">
        <v>365.15</v>
      </c>
      <c r="D19" s="52"/>
      <c r="E19" s="1"/>
      <c r="F19" s="1"/>
    </row>
    <row r="20" spans="1:6">
      <c r="A20" s="51"/>
      <c r="B20" s="52" t="s">
        <v>66</v>
      </c>
      <c r="C20" s="51">
        <v>1618.91</v>
      </c>
      <c r="D20" s="52">
        <f>D16+C20</f>
        <v>6910.01</v>
      </c>
      <c r="E20" s="1"/>
      <c r="F20" s="1"/>
    </row>
    <row r="21" spans="1:6">
      <c r="A21" s="51"/>
      <c r="B21" s="52" t="s">
        <v>11</v>
      </c>
      <c r="C21" s="51"/>
      <c r="D21" s="52"/>
      <c r="E21" s="1"/>
      <c r="F21" s="1"/>
    </row>
    <row r="22" spans="1:6" ht="30">
      <c r="A22" s="51">
        <v>1</v>
      </c>
      <c r="B22" s="51" t="s">
        <v>59</v>
      </c>
      <c r="C22" s="51">
        <v>1223.92</v>
      </c>
      <c r="D22" s="52">
        <f>D20+C22</f>
        <v>8133.93</v>
      </c>
      <c r="E22" s="1"/>
      <c r="F22" s="1"/>
    </row>
    <row r="23" spans="1:6">
      <c r="A23" s="51"/>
      <c r="B23" s="94" t="s">
        <v>12</v>
      </c>
      <c r="C23" s="51"/>
      <c r="D23" s="56"/>
      <c r="E23" s="1"/>
      <c r="F23" s="1"/>
    </row>
    <row r="24" spans="1:6" ht="30">
      <c r="A24" s="51">
        <v>1</v>
      </c>
      <c r="B24" s="51" t="s">
        <v>59</v>
      </c>
      <c r="C24" s="51">
        <v>1223.92</v>
      </c>
      <c r="D24" s="56"/>
      <c r="E24" s="1"/>
      <c r="F24" s="1"/>
    </row>
    <row r="25" spans="1:6">
      <c r="A25" s="51">
        <v>2</v>
      </c>
      <c r="B25" s="51" t="s">
        <v>73</v>
      </c>
      <c r="C25" s="51">
        <v>9500</v>
      </c>
      <c r="D25" s="52"/>
      <c r="E25" s="1"/>
      <c r="F25" s="1"/>
    </row>
    <row r="26" spans="1:6">
      <c r="A26" s="51">
        <v>3</v>
      </c>
      <c r="B26" s="95" t="s">
        <v>74</v>
      </c>
      <c r="C26" s="51">
        <v>1424.46</v>
      </c>
      <c r="D26" s="56"/>
      <c r="E26" s="1"/>
      <c r="F26" s="1"/>
    </row>
    <row r="27" spans="1:6">
      <c r="A27" s="51">
        <v>4</v>
      </c>
      <c r="B27" s="51" t="s">
        <v>75</v>
      </c>
      <c r="C27" s="51">
        <v>260.7</v>
      </c>
      <c r="D27" s="56"/>
      <c r="E27" s="1"/>
      <c r="F27" s="1"/>
    </row>
    <row r="28" spans="1:6">
      <c r="A28" s="51"/>
      <c r="B28" s="62" t="s">
        <v>66</v>
      </c>
      <c r="C28" s="51">
        <f>SUM(C24:C27)</f>
        <v>12409.080000000002</v>
      </c>
      <c r="D28" s="56">
        <f>D22+C28</f>
        <v>20543.010000000002</v>
      </c>
      <c r="E28" s="1"/>
      <c r="F28" s="1"/>
    </row>
    <row r="29" spans="1:6">
      <c r="A29" s="51"/>
      <c r="B29" s="52" t="s">
        <v>13</v>
      </c>
      <c r="C29" s="51"/>
      <c r="D29" s="56"/>
      <c r="E29" s="1"/>
      <c r="F29" s="1"/>
    </row>
    <row r="30" spans="1:6" ht="30">
      <c r="A30" s="51">
        <v>1</v>
      </c>
      <c r="B30" s="51" t="s">
        <v>59</v>
      </c>
      <c r="C30" s="51">
        <v>1223.92</v>
      </c>
      <c r="D30" s="56"/>
      <c r="E30" s="1"/>
      <c r="F30" s="1"/>
    </row>
    <row r="31" spans="1:6">
      <c r="A31" s="51">
        <v>2</v>
      </c>
      <c r="B31" s="51" t="s">
        <v>79</v>
      </c>
      <c r="C31" s="51">
        <v>1102.8</v>
      </c>
      <c r="D31" s="56"/>
      <c r="E31" s="1"/>
      <c r="F31" s="1"/>
    </row>
    <row r="32" spans="1:6">
      <c r="A32" s="51">
        <v>3</v>
      </c>
      <c r="B32" s="55" t="s">
        <v>80</v>
      </c>
      <c r="C32" s="51">
        <v>260.7</v>
      </c>
      <c r="D32" s="54"/>
      <c r="E32" s="1"/>
      <c r="F32" s="1"/>
    </row>
    <row r="33" spans="1:6" ht="30">
      <c r="A33" s="51">
        <v>4</v>
      </c>
      <c r="B33" s="55" t="s">
        <v>81</v>
      </c>
      <c r="C33" s="51">
        <v>130.35</v>
      </c>
      <c r="D33" s="54"/>
      <c r="E33" s="1"/>
      <c r="F33" s="1"/>
    </row>
    <row r="34" spans="1:6">
      <c r="A34" s="51"/>
      <c r="B34" s="55" t="s">
        <v>66</v>
      </c>
      <c r="C34" s="51">
        <f>SUM(C30:C33)</f>
        <v>2717.77</v>
      </c>
      <c r="D34" s="56">
        <f>D28+C34</f>
        <v>23260.780000000002</v>
      </c>
      <c r="E34" s="1"/>
      <c r="F34" s="1"/>
    </row>
    <row r="35" spans="1:6">
      <c r="A35" s="51"/>
      <c r="B35" s="93" t="s">
        <v>14</v>
      </c>
      <c r="C35" s="51"/>
      <c r="D35" s="56"/>
      <c r="E35" s="1"/>
      <c r="F35" s="1"/>
    </row>
    <row r="36" spans="1:6" ht="30">
      <c r="A36" s="51">
        <v>1</v>
      </c>
      <c r="B36" s="51" t="s">
        <v>59</v>
      </c>
      <c r="C36" s="51">
        <v>1223.92</v>
      </c>
      <c r="D36" s="56"/>
      <c r="E36" s="1"/>
      <c r="F36" s="1"/>
    </row>
    <row r="37" spans="1:6">
      <c r="A37" s="51">
        <v>2</v>
      </c>
      <c r="B37" s="55" t="s">
        <v>84</v>
      </c>
      <c r="C37" s="51">
        <v>260.7</v>
      </c>
      <c r="D37" s="56"/>
      <c r="E37" s="1"/>
      <c r="F37" s="1"/>
    </row>
    <row r="38" spans="1:6">
      <c r="A38" s="51">
        <v>3</v>
      </c>
      <c r="B38" s="55" t="s">
        <v>85</v>
      </c>
      <c r="C38" s="51">
        <v>4038.31</v>
      </c>
      <c r="D38" s="56"/>
      <c r="E38" s="1"/>
      <c r="F38" s="1"/>
    </row>
    <row r="39" spans="1:6">
      <c r="A39" s="51">
        <v>4</v>
      </c>
      <c r="B39" s="55" t="s">
        <v>86</v>
      </c>
      <c r="C39" s="51">
        <v>886.98</v>
      </c>
      <c r="D39" s="56"/>
      <c r="E39" s="1"/>
      <c r="F39" s="1"/>
    </row>
    <row r="40" spans="1:6">
      <c r="A40" s="51"/>
      <c r="B40" s="51" t="s">
        <v>66</v>
      </c>
      <c r="C40" s="51">
        <f>SUM(C36:C39)</f>
        <v>6409.91</v>
      </c>
      <c r="D40" s="56">
        <f>D34+C40</f>
        <v>29670.690000000002</v>
      </c>
      <c r="E40" s="1"/>
      <c r="F40" s="1"/>
    </row>
    <row r="41" spans="1:6">
      <c r="A41" s="51"/>
      <c r="B41" s="93" t="s">
        <v>15</v>
      </c>
      <c r="C41" s="51"/>
      <c r="D41" s="56"/>
      <c r="E41" s="1"/>
      <c r="F41" s="1"/>
    </row>
    <row r="42" spans="1:6" ht="30">
      <c r="A42" s="51">
        <v>1</v>
      </c>
      <c r="B42" s="51" t="s">
        <v>59</v>
      </c>
      <c r="C42" s="51">
        <v>1223.92</v>
      </c>
      <c r="D42" s="56"/>
      <c r="E42" s="1"/>
      <c r="F42" s="1"/>
    </row>
    <row r="43" spans="1:6" ht="30">
      <c r="A43" s="51">
        <v>2</v>
      </c>
      <c r="B43" s="55" t="s">
        <v>88</v>
      </c>
      <c r="C43" s="51">
        <v>260.7</v>
      </c>
      <c r="D43" s="56"/>
      <c r="E43" s="1"/>
      <c r="F43" s="1"/>
    </row>
    <row r="44" spans="1:6">
      <c r="A44" s="51"/>
      <c r="B44" s="51" t="s">
        <v>66</v>
      </c>
      <c r="C44" s="51">
        <f>SUM(C42:C43)</f>
        <v>1484.6200000000001</v>
      </c>
      <c r="D44" s="56">
        <f>D40+C44</f>
        <v>31155.31</v>
      </c>
      <c r="E44" s="1"/>
      <c r="F44" s="1"/>
    </row>
    <row r="45" spans="1:6">
      <c r="A45" s="51"/>
      <c r="B45" s="55"/>
      <c r="C45" s="51"/>
      <c r="D45" s="54"/>
      <c r="E45" s="1"/>
      <c r="F45" s="1"/>
    </row>
    <row r="46" spans="1:6">
      <c r="A46" s="57"/>
      <c r="B46" s="57"/>
      <c r="C46" s="57"/>
      <c r="D46" s="57"/>
    </row>
    <row r="47" spans="1:6">
      <c r="A47" s="57"/>
      <c r="B47" s="57"/>
      <c r="C47" s="57"/>
      <c r="D47" s="57"/>
    </row>
    <row r="48" spans="1:6">
      <c r="A48" s="57"/>
      <c r="B48" s="57"/>
      <c r="C48" s="57"/>
      <c r="D48" s="57"/>
    </row>
    <row r="49" spans="1:4">
      <c r="A49" s="57"/>
      <c r="B49" s="57"/>
      <c r="C49" s="57"/>
      <c r="D49" s="57"/>
    </row>
    <row r="50" spans="1:4">
      <c r="A50" s="57"/>
      <c r="B50" s="57"/>
      <c r="C50" s="57"/>
      <c r="D50" s="57"/>
    </row>
    <row r="51" spans="1:4">
      <c r="A51" s="57"/>
      <c r="B51" s="57"/>
      <c r="C51" s="57"/>
      <c r="D51" s="57"/>
    </row>
    <row r="52" spans="1:4">
      <c r="A52" s="57"/>
      <c r="B52" s="57"/>
      <c r="C52" s="57"/>
      <c r="D52" s="57"/>
    </row>
    <row r="53" spans="1:4">
      <c r="A53" s="57"/>
      <c r="B53" s="57"/>
      <c r="C53" s="57"/>
      <c r="D53" s="57"/>
    </row>
    <row r="54" spans="1:4">
      <c r="A54" s="57"/>
      <c r="B54" s="57"/>
      <c r="C54" s="57"/>
      <c r="D54" s="57"/>
    </row>
    <row r="55" spans="1:4">
      <c r="A55" s="57"/>
      <c r="B55" s="57"/>
      <c r="C55" s="57"/>
      <c r="D55" s="57"/>
    </row>
    <row r="56" spans="1:4">
      <c r="A56" s="57"/>
      <c r="B56" s="57"/>
      <c r="C56" s="57"/>
      <c r="D56" s="57"/>
    </row>
    <row r="57" spans="1:4">
      <c r="A57" s="57"/>
      <c r="B57" s="57"/>
      <c r="C57" s="57"/>
      <c r="D57" s="57"/>
    </row>
    <row r="58" spans="1:4">
      <c r="A58" s="57"/>
      <c r="B58" s="57"/>
      <c r="C58" s="57"/>
      <c r="D58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15.95" customHeight="1">
      <c r="A1" s="1"/>
      <c r="B1" s="97" t="s">
        <v>62</v>
      </c>
      <c r="C1" s="97"/>
      <c r="D1" s="97"/>
      <c r="E1" s="7"/>
      <c r="F1" s="7"/>
      <c r="G1" s="7"/>
      <c r="H1" s="7"/>
    </row>
    <row r="2" spans="1:8" ht="15.95" customHeight="1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>
      <c r="A3" s="1"/>
      <c r="B3" s="96" t="s">
        <v>6</v>
      </c>
      <c r="C3" s="96"/>
      <c r="D3" s="96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>
      <c r="A6" s="51">
        <v>1</v>
      </c>
      <c r="B6" s="51" t="s">
        <v>67</v>
      </c>
      <c r="C6" s="51">
        <v>1253.07</v>
      </c>
      <c r="D6" s="52">
        <v>1253.07</v>
      </c>
    </row>
    <row r="7" spans="1:8" s="1" customFormat="1">
      <c r="A7" s="51"/>
      <c r="B7" s="52" t="s">
        <v>3</v>
      </c>
      <c r="C7" s="51"/>
      <c r="D7" s="52"/>
    </row>
    <row r="8" spans="1:8" s="1" customFormat="1">
      <c r="A8" s="51">
        <v>1</v>
      </c>
      <c r="B8" s="51" t="s">
        <v>69</v>
      </c>
      <c r="C8" s="51">
        <v>556.91999999999996</v>
      </c>
      <c r="D8" s="52">
        <f>D6+C8</f>
        <v>1809.9899999999998</v>
      </c>
    </row>
    <row r="9" spans="1:8" s="1" customFormat="1">
      <c r="A9" s="51"/>
      <c r="B9" s="52" t="s">
        <v>7</v>
      </c>
      <c r="C9" s="51"/>
      <c r="D9" s="51"/>
    </row>
    <row r="10" spans="1:8" s="4" customFormat="1" ht="45">
      <c r="A10" s="51">
        <v>1</v>
      </c>
      <c r="B10" s="51" t="s">
        <v>68</v>
      </c>
      <c r="C10" s="51">
        <v>14378</v>
      </c>
      <c r="D10" s="52">
        <f>D8+C10</f>
        <v>16187.99</v>
      </c>
    </row>
    <row r="11" spans="1:8" s="4" customFormat="1">
      <c r="A11" s="51"/>
      <c r="B11" s="52" t="s">
        <v>11</v>
      </c>
      <c r="C11" s="51"/>
      <c r="D11" s="52"/>
    </row>
    <row r="12" spans="1:8" s="1" customFormat="1">
      <c r="A12" s="51">
        <v>1</v>
      </c>
      <c r="B12" s="51" t="s">
        <v>72</v>
      </c>
      <c r="C12" s="51">
        <v>8804.61</v>
      </c>
      <c r="D12" s="52">
        <f>D10+C12</f>
        <v>24992.6</v>
      </c>
    </row>
    <row r="13" spans="1:8" s="1" customFormat="1">
      <c r="A13" s="51"/>
      <c r="B13" s="52" t="s">
        <v>14</v>
      </c>
      <c r="C13" s="51"/>
      <c r="D13" s="51"/>
    </row>
    <row r="14" spans="1:8" s="4" customFormat="1">
      <c r="A14" s="51">
        <v>1</v>
      </c>
      <c r="B14" s="51" t="s">
        <v>83</v>
      </c>
      <c r="C14" s="51">
        <v>782.1</v>
      </c>
      <c r="D14" s="52">
        <f>D12+C14</f>
        <v>25774.699999999997</v>
      </c>
    </row>
    <row r="15" spans="1:8" s="4" customFormat="1">
      <c r="A15" s="51"/>
      <c r="B15" s="52" t="s">
        <v>15</v>
      </c>
      <c r="C15" s="51"/>
      <c r="D15" s="52"/>
    </row>
    <row r="16" spans="1:8" s="1" customFormat="1" ht="30">
      <c r="A16" s="51">
        <v>1</v>
      </c>
      <c r="B16" s="51" t="s">
        <v>87</v>
      </c>
      <c r="C16" s="51">
        <v>4569.83</v>
      </c>
      <c r="D16" s="52">
        <f>D14+C16</f>
        <v>30344.53</v>
      </c>
    </row>
    <row r="17" spans="1:4" s="1" customFormat="1">
      <c r="A17" s="51"/>
      <c r="B17" s="52"/>
      <c r="C17" s="51"/>
      <c r="D17" s="52"/>
    </row>
    <row r="18" spans="1:4" s="1" customFormat="1">
      <c r="A18" s="51"/>
      <c r="B18" s="51"/>
      <c r="C18" s="51"/>
      <c r="D18" s="51"/>
    </row>
    <row r="19" spans="1:4" s="1" customFormat="1">
      <c r="A19" s="51"/>
      <c r="B19" s="51"/>
      <c r="C19" s="51"/>
      <c r="D19" s="51"/>
    </row>
    <row r="20" spans="1:4" s="4" customFormat="1">
      <c r="A20" s="51"/>
      <c r="B20" s="51"/>
      <c r="C20" s="51"/>
      <c r="D20" s="52"/>
    </row>
    <row r="21" spans="1:4" s="1" customFormat="1">
      <c r="A21" s="51"/>
      <c r="B21" s="51"/>
      <c r="C21" s="51"/>
      <c r="D21" s="51"/>
    </row>
    <row r="22" spans="1:4" s="1" customFormat="1">
      <c r="A22" s="51"/>
      <c r="B22" s="51"/>
      <c r="C22" s="51"/>
      <c r="D22" s="52"/>
    </row>
    <row r="23" spans="1:4" s="1" customFormat="1">
      <c r="A23" s="51"/>
      <c r="B23" s="52"/>
      <c r="C23" s="51"/>
      <c r="D23" s="52"/>
    </row>
    <row r="24" spans="1:4" s="1" customFormat="1">
      <c r="A24" s="51"/>
      <c r="B24" s="51"/>
      <c r="C24" s="51"/>
      <c r="D24" s="52"/>
    </row>
    <row r="25" spans="1:4" s="1" customFormat="1" ht="15.75" customHeight="1">
      <c r="A25" s="51"/>
      <c r="B25" s="51"/>
      <c r="C25" s="51"/>
      <c r="D25" s="51"/>
    </row>
    <row r="26" spans="1:4" s="1" customFormat="1">
      <c r="A26" s="51"/>
      <c r="B26" s="51"/>
      <c r="C26" s="51"/>
      <c r="D26" s="52"/>
    </row>
    <row r="27" spans="1:4" s="1" customFormat="1">
      <c r="A27" s="51"/>
      <c r="B27" s="51"/>
      <c r="C27" s="51"/>
      <c r="D27" s="52"/>
    </row>
    <row r="28" spans="1:4">
      <c r="A28" s="58"/>
      <c r="B28" s="61"/>
      <c r="C28" s="58"/>
      <c r="D28" s="58"/>
    </row>
    <row r="29" spans="1:4">
      <c r="A29" s="58"/>
      <c r="B29" s="51"/>
      <c r="C29" s="58"/>
      <c r="D29" s="60"/>
    </row>
    <row r="30" spans="1:4">
      <c r="A30" s="58"/>
      <c r="B30" s="61"/>
      <c r="C30" s="58"/>
      <c r="D30" s="58"/>
    </row>
    <row r="31" spans="1:4">
      <c r="A31" s="58"/>
      <c r="B31" s="59"/>
      <c r="C31" s="58"/>
      <c r="D31" s="60"/>
    </row>
    <row r="32" spans="1:4">
      <c r="A32" s="58"/>
      <c r="B32" s="59"/>
      <c r="C32" s="58"/>
      <c r="D32" s="60"/>
    </row>
    <row r="33" spans="1:4">
      <c r="A33" s="58"/>
      <c r="B33" s="59"/>
      <c r="C33" s="58"/>
      <c r="D33" s="58"/>
    </row>
    <row r="34" spans="1:4">
      <c r="A34" s="58"/>
      <c r="B34" s="59"/>
      <c r="C34" s="58"/>
      <c r="D34" s="58"/>
    </row>
    <row r="35" spans="1:4">
      <c r="A35" s="58"/>
      <c r="B35" s="61"/>
      <c r="C35" s="60"/>
      <c r="D35" s="60"/>
    </row>
    <row r="36" spans="1:4">
      <c r="A36" s="57"/>
      <c r="B36" s="57"/>
      <c r="C36" s="57"/>
      <c r="D36" s="57"/>
    </row>
    <row r="37" spans="1:4">
      <c r="A37" s="57"/>
      <c r="B37" s="57"/>
      <c r="C37" s="57"/>
      <c r="D37" s="57"/>
    </row>
    <row r="38" spans="1:4">
      <c r="A38" s="57"/>
      <c r="B38" s="57"/>
      <c r="C38" s="57"/>
      <c r="D38" s="57"/>
    </row>
    <row r="39" spans="1:4">
      <c r="A39" s="57"/>
      <c r="B39" s="57"/>
      <c r="C39" s="57"/>
      <c r="D39" s="57"/>
    </row>
    <row r="40" spans="1:4">
      <c r="A40" s="57"/>
      <c r="B40" s="57"/>
      <c r="C40" s="57"/>
      <c r="D40" s="57"/>
    </row>
    <row r="41" spans="1:4">
      <c r="A41" s="57"/>
      <c r="B41" s="57"/>
      <c r="C41" s="57"/>
      <c r="D41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25" sqref="D25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97" t="s">
        <v>62</v>
      </c>
      <c r="C1" s="97"/>
      <c r="D1" s="97"/>
    </row>
    <row r="2" spans="1:4" ht="15.75">
      <c r="A2" s="1"/>
      <c r="B2" s="2" t="s">
        <v>29</v>
      </c>
      <c r="C2" s="1"/>
      <c r="D2" s="1"/>
    </row>
    <row r="3" spans="1:4">
      <c r="A3" s="1"/>
      <c r="B3" s="96" t="s">
        <v>46</v>
      </c>
      <c r="C3" s="96"/>
      <c r="D3" s="96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8"/>
      <c r="B5" s="3" t="s">
        <v>2</v>
      </c>
      <c r="C5" s="8"/>
      <c r="D5" s="8"/>
    </row>
    <row r="6" spans="1:4" ht="30">
      <c r="A6" s="51">
        <v>1</v>
      </c>
      <c r="B6" s="51" t="s">
        <v>60</v>
      </c>
      <c r="C6" s="51">
        <v>139.22999999999999</v>
      </c>
      <c r="D6" s="52">
        <v>139.22999999999999</v>
      </c>
    </row>
    <row r="7" spans="1:4">
      <c r="A7" s="51"/>
      <c r="B7" s="52" t="s">
        <v>5</v>
      </c>
      <c r="C7" s="51"/>
      <c r="D7" s="52"/>
    </row>
    <row r="8" spans="1:4">
      <c r="A8" s="51">
        <v>1</v>
      </c>
      <c r="B8" s="51" t="s">
        <v>65</v>
      </c>
      <c r="C8" s="51">
        <v>290.27</v>
      </c>
      <c r="D8" s="52"/>
    </row>
    <row r="9" spans="1:4" ht="30">
      <c r="A9" s="51">
        <v>2</v>
      </c>
      <c r="B9" s="51" t="s">
        <v>60</v>
      </c>
      <c r="C9" s="51">
        <v>139.22999999999999</v>
      </c>
      <c r="D9" s="52"/>
    </row>
    <row r="10" spans="1:4">
      <c r="A10" s="51"/>
      <c r="B10" s="51" t="s">
        <v>66</v>
      </c>
      <c r="C10" s="51">
        <f>SUM(C8:C9)</f>
        <v>429.5</v>
      </c>
      <c r="D10" s="52">
        <f>D6+C10</f>
        <v>568.73</v>
      </c>
    </row>
    <row r="11" spans="1:4">
      <c r="A11" s="51"/>
      <c r="B11" s="52" t="s">
        <v>3</v>
      </c>
      <c r="C11" s="51"/>
      <c r="D11" s="52"/>
    </row>
    <row r="12" spans="1:4" ht="30">
      <c r="A12" s="51">
        <v>1</v>
      </c>
      <c r="B12" s="51" t="s">
        <v>60</v>
      </c>
      <c r="C12" s="51">
        <v>139.22999999999999</v>
      </c>
      <c r="D12" s="52">
        <f>D10+C12</f>
        <v>707.96</v>
      </c>
    </row>
    <row r="13" spans="1:4">
      <c r="A13" s="51"/>
      <c r="B13" s="52" t="s">
        <v>12</v>
      </c>
      <c r="C13" s="51"/>
      <c r="D13" s="52"/>
    </row>
    <row r="14" spans="1:4" ht="30">
      <c r="A14" s="51">
        <v>1</v>
      </c>
      <c r="B14" s="51" t="s">
        <v>76</v>
      </c>
      <c r="C14" s="51">
        <v>1000</v>
      </c>
      <c r="D14" s="52"/>
    </row>
    <row r="15" spans="1:4">
      <c r="A15" s="51">
        <v>2</v>
      </c>
      <c r="B15" s="51" t="s">
        <v>77</v>
      </c>
      <c r="C15" s="51">
        <v>782.1</v>
      </c>
      <c r="D15" s="52"/>
    </row>
    <row r="16" spans="1:4">
      <c r="A16" s="51"/>
      <c r="B16" s="51" t="s">
        <v>66</v>
      </c>
      <c r="C16" s="51">
        <f>SUM(C14:C15)</f>
        <v>1782.1</v>
      </c>
      <c r="D16" s="52">
        <f>D12+C16</f>
        <v>2490.06</v>
      </c>
    </row>
    <row r="17" spans="1:4">
      <c r="A17" s="51"/>
      <c r="B17" s="52" t="s">
        <v>13</v>
      </c>
      <c r="C17" s="51"/>
      <c r="D17" s="52"/>
    </row>
    <row r="18" spans="1:4">
      <c r="A18" s="51">
        <v>1</v>
      </c>
      <c r="B18" s="51" t="s">
        <v>82</v>
      </c>
      <c r="C18" s="51">
        <v>754.46</v>
      </c>
      <c r="D18" s="52">
        <f>D16+C18</f>
        <v>3244.52</v>
      </c>
    </row>
    <row r="19" spans="1:4">
      <c r="A19" s="51"/>
      <c r="B19" s="52" t="s">
        <v>15</v>
      </c>
      <c r="C19" s="51"/>
      <c r="D19" s="52"/>
    </row>
    <row r="20" spans="1:4">
      <c r="A20" s="51">
        <v>1</v>
      </c>
      <c r="B20" s="51" t="s">
        <v>89</v>
      </c>
      <c r="C20" s="51">
        <v>2498.25</v>
      </c>
      <c r="D20" s="52"/>
    </row>
    <row r="21" spans="1:4">
      <c r="A21" s="51">
        <v>2</v>
      </c>
      <c r="B21" s="51" t="s">
        <v>91</v>
      </c>
      <c r="C21" s="51">
        <v>1163.8</v>
      </c>
      <c r="D21" s="52"/>
    </row>
    <row r="22" spans="1:4" ht="30">
      <c r="A22" s="51">
        <v>3</v>
      </c>
      <c r="B22" s="51" t="s">
        <v>92</v>
      </c>
      <c r="C22" s="51">
        <v>796.48</v>
      </c>
      <c r="D22" s="51"/>
    </row>
    <row r="23" spans="1:4">
      <c r="A23" s="51">
        <v>4</v>
      </c>
      <c r="B23" s="51" t="s">
        <v>90</v>
      </c>
      <c r="C23" s="51">
        <v>170.8</v>
      </c>
      <c r="D23" s="52"/>
    </row>
    <row r="24" spans="1:4">
      <c r="A24" s="51"/>
      <c r="B24" s="51" t="s">
        <v>66</v>
      </c>
      <c r="C24" s="51">
        <f>SUM(C20:C23)</f>
        <v>4629.3300000000008</v>
      </c>
      <c r="D24" s="52">
        <f>D18+C24</f>
        <v>7873.85</v>
      </c>
    </row>
    <row r="25" spans="1:4">
      <c r="A25" s="58"/>
      <c r="B25" s="51"/>
      <c r="C25" s="58"/>
      <c r="D25" s="60"/>
    </row>
    <row r="26" spans="1:4">
      <c r="A26" s="58"/>
      <c r="B26" s="51"/>
      <c r="C26" s="51"/>
      <c r="D26" s="60"/>
    </row>
    <row r="27" spans="1:4">
      <c r="A27" s="58"/>
      <c r="B27" s="61"/>
      <c r="C27" s="58"/>
      <c r="D27" s="60"/>
    </row>
    <row r="28" spans="1:4">
      <c r="A28" s="58"/>
      <c r="B28" s="51"/>
      <c r="C28" s="58"/>
      <c r="D28" s="60"/>
    </row>
    <row r="29" spans="1:4">
      <c r="A29" s="58"/>
      <c r="B29" s="51"/>
      <c r="C29" s="51"/>
      <c r="D29" s="60"/>
    </row>
    <row r="30" spans="1:4">
      <c r="A30" s="58"/>
      <c r="B30" s="59"/>
      <c r="C30" s="58"/>
      <c r="D30" s="60"/>
    </row>
    <row r="31" spans="1:4">
      <c r="A31" s="58"/>
      <c r="B31" s="61"/>
      <c r="C31" s="58"/>
      <c r="D31" s="60"/>
    </row>
    <row r="32" spans="1:4">
      <c r="A32" s="58"/>
      <c r="B32" s="51"/>
      <c r="C32" s="51"/>
      <c r="D32" s="60"/>
    </row>
    <row r="33" spans="1:4">
      <c r="A33" s="58"/>
      <c r="B33" s="61"/>
      <c r="C33" s="58"/>
      <c r="D33" s="60"/>
    </row>
    <row r="34" spans="1:4">
      <c r="A34" s="58"/>
      <c r="B34" s="51"/>
      <c r="C34" s="51"/>
      <c r="D34" s="60"/>
    </row>
    <row r="35" spans="1:4">
      <c r="A35" s="58"/>
      <c r="B35" s="61"/>
      <c r="C35" s="58"/>
      <c r="D35" s="58"/>
    </row>
    <row r="36" spans="1:4">
      <c r="A36" s="58"/>
      <c r="B36" s="51"/>
      <c r="C36" s="51"/>
      <c r="D36" s="60"/>
    </row>
    <row r="37" spans="1:4">
      <c r="A37" s="58"/>
      <c r="B37" s="59"/>
      <c r="C37" s="58"/>
      <c r="D37" s="60"/>
    </row>
    <row r="38" spans="1:4">
      <c r="A38" s="58"/>
      <c r="B38" s="61"/>
      <c r="C38" s="60"/>
      <c r="D38" s="60"/>
    </row>
    <row r="39" spans="1:4">
      <c r="A39" s="57"/>
      <c r="B39" s="57"/>
      <c r="C39" s="57"/>
      <c r="D39" s="57"/>
    </row>
    <row r="40" spans="1:4">
      <c r="A40" s="57"/>
      <c r="B40" s="57"/>
      <c r="C40" s="57"/>
      <c r="D40" s="57"/>
    </row>
    <row r="41" spans="1:4">
      <c r="A41" s="57"/>
      <c r="B41" s="57"/>
      <c r="C41" s="57"/>
      <c r="D41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5" sqref="A5:D10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>
      <c r="A1" s="1"/>
      <c r="B1" s="99" t="s">
        <v>62</v>
      </c>
      <c r="C1" s="99"/>
      <c r="D1" s="99"/>
      <c r="E1" s="7"/>
      <c r="F1" s="7"/>
      <c r="G1" s="7"/>
      <c r="H1" s="7"/>
    </row>
    <row r="2" spans="1:8" ht="15.95" customHeight="1">
      <c r="A2" s="6"/>
      <c r="B2" s="98" t="s">
        <v>29</v>
      </c>
      <c r="C2" s="98"/>
      <c r="D2" s="98"/>
      <c r="E2" s="1"/>
      <c r="F2" s="1"/>
      <c r="G2" s="1"/>
      <c r="H2" s="1"/>
    </row>
    <row r="3" spans="1:8" ht="15.95" customHeight="1">
      <c r="A3" s="6"/>
      <c r="B3" s="99" t="s">
        <v>47</v>
      </c>
      <c r="C3" s="99"/>
      <c r="D3" s="99"/>
      <c r="E3" s="1"/>
      <c r="F3" s="1"/>
      <c r="G3" s="1"/>
      <c r="H3" s="1"/>
    </row>
    <row r="4" spans="1:8">
      <c r="A4" s="8"/>
      <c r="B4" s="43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>
      <c r="A5" s="64"/>
      <c r="B5" s="64"/>
      <c r="C5" s="64"/>
      <c r="D5" s="64"/>
      <c r="E5" s="1"/>
      <c r="F5" s="1"/>
      <c r="G5" s="1"/>
      <c r="H5" s="1"/>
    </row>
    <row r="6" spans="1:8" ht="15.75">
      <c r="A6" s="65"/>
      <c r="B6" s="65"/>
      <c r="C6" s="66"/>
      <c r="D6" s="64"/>
    </row>
    <row r="7" spans="1:8" ht="15.75">
      <c r="A7" s="67"/>
      <c r="B7" s="67"/>
      <c r="C7" s="68"/>
      <c r="D7" s="69"/>
    </row>
    <row r="8" spans="1:8" ht="15.75">
      <c r="A8" s="67"/>
      <c r="B8" s="67"/>
      <c r="C8" s="68"/>
      <c r="D8" s="70"/>
    </row>
    <row r="9" spans="1:8" ht="15.75">
      <c r="A9" s="67"/>
      <c r="B9" s="64"/>
      <c r="C9" s="71"/>
      <c r="D9" s="70"/>
    </row>
    <row r="10" spans="1:8" ht="15.75">
      <c r="A10" s="72"/>
      <c r="B10" s="73"/>
      <c r="C10" s="67"/>
      <c r="D10" s="69"/>
    </row>
    <row r="11" spans="1:8" ht="15.75">
      <c r="A11" s="74"/>
      <c r="B11" s="75"/>
      <c r="C11" s="76"/>
      <c r="D11" s="77"/>
    </row>
    <row r="12" spans="1:8" ht="15.75">
      <c r="A12" s="67"/>
      <c r="B12" s="64"/>
      <c r="C12" s="67"/>
      <c r="D12" s="67"/>
    </row>
    <row r="13" spans="1:8" ht="15.75">
      <c r="A13" s="67"/>
      <c r="B13" s="67"/>
      <c r="C13" s="67"/>
      <c r="D13" s="69"/>
    </row>
    <row r="14" spans="1:8" ht="15.75">
      <c r="A14" s="67"/>
      <c r="B14" s="69"/>
      <c r="C14" s="67"/>
      <c r="D14" s="67"/>
    </row>
    <row r="15" spans="1:8" ht="15.75">
      <c r="A15" s="67"/>
      <c r="B15" s="67"/>
      <c r="C15" s="67"/>
      <c r="D15" s="69"/>
    </row>
    <row r="16" spans="1:8" ht="15.75">
      <c r="A16" s="67"/>
      <c r="B16" s="67"/>
      <c r="C16" s="67"/>
      <c r="D16" s="67"/>
    </row>
    <row r="17" spans="1:4" ht="15.75">
      <c r="A17" s="67"/>
      <c r="B17" s="78"/>
      <c r="C17" s="67"/>
      <c r="D17" s="69"/>
    </row>
    <row r="18" spans="1:4" ht="15.75">
      <c r="A18" s="67"/>
      <c r="B18" s="69"/>
      <c r="C18" s="67"/>
      <c r="D18" s="67"/>
    </row>
    <row r="19" spans="1:4" ht="15.75">
      <c r="A19" s="67"/>
      <c r="B19" s="67"/>
      <c r="C19" s="67"/>
      <c r="D19" s="69"/>
    </row>
    <row r="20" spans="1:4" ht="15.75">
      <c r="A20" s="67"/>
      <c r="B20" s="67"/>
      <c r="C20" s="67"/>
      <c r="D20" s="67"/>
    </row>
    <row r="21" spans="1:4" ht="15.75">
      <c r="A21" s="67"/>
      <c r="B21" s="79"/>
      <c r="C21" s="67"/>
      <c r="D21" s="69"/>
    </row>
    <row r="22" spans="1:4" ht="15.75">
      <c r="A22" s="67"/>
      <c r="B22" s="64"/>
      <c r="C22" s="67"/>
      <c r="D22" s="67"/>
    </row>
    <row r="23" spans="1:4" ht="15.75">
      <c r="A23" s="67"/>
      <c r="B23" s="67"/>
      <c r="C23" s="69"/>
      <c r="D23" s="69"/>
    </row>
    <row r="24" spans="1:4" ht="15.75">
      <c r="A24" s="67"/>
      <c r="B24" s="80"/>
      <c r="C24" s="67"/>
      <c r="D24" s="69"/>
    </row>
    <row r="25" spans="1:4" ht="15.75">
      <c r="A25" s="67"/>
      <c r="B25" s="79"/>
      <c r="C25" s="67"/>
      <c r="D25" s="67"/>
    </row>
    <row r="26" spans="1:4" ht="15.75">
      <c r="A26" s="67"/>
      <c r="B26" s="65"/>
      <c r="C26" s="67"/>
      <c r="D26" s="69"/>
    </row>
    <row r="27" spans="1:4" ht="15.75">
      <c r="A27" s="67"/>
      <c r="B27" s="80"/>
      <c r="C27" s="69"/>
      <c r="D27" s="69"/>
    </row>
    <row r="28" spans="1:4" ht="15.75">
      <c r="A28" s="67"/>
      <c r="B28" s="81"/>
      <c r="C28" s="67"/>
      <c r="D28" s="67"/>
    </row>
    <row r="29" spans="1:4" ht="15.75">
      <c r="A29" s="67"/>
      <c r="B29" s="80"/>
      <c r="C29" s="69"/>
      <c r="D29" s="69"/>
    </row>
    <row r="30" spans="1:4" ht="15.75">
      <c r="A30" s="67"/>
      <c r="B30" s="80"/>
      <c r="C30" s="67"/>
      <c r="D30" s="67"/>
    </row>
    <row r="31" spans="1:4" ht="15.75">
      <c r="A31" s="67"/>
      <c r="B31" s="81"/>
      <c r="C31" s="67"/>
      <c r="D31" s="67"/>
    </row>
    <row r="32" spans="1:4" ht="15.75">
      <c r="A32" s="67"/>
      <c r="B32" s="80"/>
      <c r="C32" s="69"/>
      <c r="D32" s="6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G40" sqref="G40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99" t="s">
        <v>62</v>
      </c>
      <c r="C1" s="99"/>
      <c r="D1" s="99"/>
    </row>
    <row r="2" spans="1:4" ht="15.75">
      <c r="A2" s="6"/>
      <c r="B2" s="98" t="s">
        <v>29</v>
      </c>
      <c r="C2" s="98"/>
      <c r="D2" s="98"/>
    </row>
    <row r="3" spans="1:4" ht="15.75">
      <c r="A3" s="6"/>
      <c r="B3" s="99" t="s">
        <v>32</v>
      </c>
      <c r="C3" s="99"/>
      <c r="D3" s="99"/>
    </row>
    <row r="4" spans="1:4" ht="26.25">
      <c r="A4" s="8"/>
      <c r="B4" s="9" t="s">
        <v>0</v>
      </c>
      <c r="C4" s="8" t="s">
        <v>1</v>
      </c>
      <c r="D4" s="8" t="s">
        <v>25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8"/>
      <c r="C8" s="18"/>
      <c r="D8" s="19"/>
    </row>
    <row r="9" spans="1:4">
      <c r="A9" s="39"/>
      <c r="B9" s="40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5"/>
      <c r="C26" s="14"/>
      <c r="D26" s="14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C17" sqref="C17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99" t="s">
        <v>63</v>
      </c>
      <c r="C1" s="99"/>
      <c r="D1" s="99"/>
      <c r="E1" s="7"/>
      <c r="F1" s="7"/>
      <c r="G1" s="7"/>
      <c r="H1" s="7"/>
    </row>
    <row r="2" spans="1:8" ht="15.75">
      <c r="A2" s="6"/>
      <c r="B2" s="98" t="s">
        <v>29</v>
      </c>
      <c r="C2" s="98"/>
      <c r="D2" s="98"/>
      <c r="E2" s="1"/>
      <c r="F2" s="1"/>
      <c r="G2" s="1"/>
      <c r="H2" s="1"/>
    </row>
    <row r="3" spans="1:8" ht="15.75">
      <c r="A3" s="6"/>
      <c r="B3" s="99" t="s">
        <v>48</v>
      </c>
      <c r="C3" s="99"/>
      <c r="D3" s="9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51"/>
      <c r="B5" s="52" t="s">
        <v>13</v>
      </c>
      <c r="C5" s="52"/>
      <c r="D5" s="51"/>
      <c r="E5" s="1"/>
      <c r="F5" s="1"/>
      <c r="G5" s="1"/>
      <c r="H5" s="1"/>
    </row>
    <row r="6" spans="1:8" s="1" customFormat="1">
      <c r="A6" s="51">
        <v>1</v>
      </c>
      <c r="B6" s="51" t="s">
        <v>78</v>
      </c>
      <c r="C6" s="51">
        <v>1728.36</v>
      </c>
      <c r="D6" s="52">
        <v>1728.36</v>
      </c>
    </row>
    <row r="7" spans="1:8" s="5" customFormat="1">
      <c r="A7" s="60"/>
      <c r="B7" s="60"/>
      <c r="C7" s="60"/>
      <c r="D7" s="60"/>
    </row>
    <row r="8" spans="1:8">
      <c r="A8" s="58"/>
      <c r="B8" s="51"/>
      <c r="C8" s="58"/>
      <c r="D8" s="60"/>
    </row>
    <row r="9" spans="1:8">
      <c r="A9" s="58"/>
      <c r="B9" s="51"/>
      <c r="C9" s="58"/>
      <c r="D9" s="58"/>
    </row>
    <row r="10" spans="1:8" s="5" customFormat="1">
      <c r="A10" s="58"/>
      <c r="B10" s="51"/>
      <c r="C10" s="58"/>
      <c r="D10" s="60"/>
    </row>
    <row r="11" spans="1:8">
      <c r="A11" s="58"/>
      <c r="B11" s="51"/>
      <c r="C11" s="58"/>
      <c r="D11" s="60"/>
    </row>
    <row r="12" spans="1:8">
      <c r="A12" s="60"/>
      <c r="B12" s="52"/>
      <c r="C12" s="60"/>
      <c r="D12" s="60"/>
    </row>
    <row r="13" spans="1:8">
      <c r="A13" s="60"/>
      <c r="B13" s="52"/>
      <c r="C13" s="60"/>
      <c r="D13" s="60"/>
    </row>
    <row r="14" spans="1:8">
      <c r="A14" s="58"/>
      <c r="B14" s="51"/>
      <c r="C14" s="58"/>
      <c r="D14" s="58"/>
    </row>
    <row r="15" spans="1:8">
      <c r="A15" s="58"/>
      <c r="B15" s="52"/>
      <c r="C15" s="60"/>
      <c r="D15" s="60"/>
    </row>
    <row r="16" spans="1:8">
      <c r="A16" s="58"/>
      <c r="B16" s="52"/>
      <c r="C16" s="58"/>
      <c r="D16" s="58"/>
    </row>
    <row r="17" spans="1:4">
      <c r="A17" s="58"/>
      <c r="B17" s="51"/>
      <c r="C17" s="58"/>
      <c r="D17" s="58"/>
    </row>
    <row r="18" spans="1:4">
      <c r="A18" s="58"/>
      <c r="B18" s="52"/>
      <c r="C18" s="60"/>
      <c r="D18" s="60"/>
    </row>
    <row r="19" spans="1:4">
      <c r="A19" s="58"/>
      <c r="B19" s="52"/>
      <c r="C19" s="60"/>
      <c r="D19" s="60"/>
    </row>
    <row r="20" spans="1:4">
      <c r="A20" s="58"/>
      <c r="B20" s="51"/>
      <c r="C20" s="58"/>
      <c r="D20" s="58"/>
    </row>
    <row r="21" spans="1:4">
      <c r="A21" s="58"/>
      <c r="B21" s="51"/>
      <c r="C21" s="58"/>
      <c r="D21" s="58"/>
    </row>
    <row r="22" spans="1:4">
      <c r="A22" s="58"/>
      <c r="B22" s="52"/>
      <c r="C22" s="60"/>
      <c r="D22" s="60"/>
    </row>
    <row r="23" spans="1:4">
      <c r="A23" s="58"/>
      <c r="B23" s="61"/>
      <c r="C23" s="58"/>
      <c r="D23" s="58"/>
    </row>
    <row r="24" spans="1:4">
      <c r="A24" s="58"/>
      <c r="B24" s="59"/>
      <c r="C24" s="58"/>
      <c r="D24" s="58"/>
    </row>
    <row r="25" spans="1:4">
      <c r="A25" s="58"/>
      <c r="B25" s="61"/>
      <c r="C25" s="60"/>
      <c r="D25" s="60"/>
    </row>
    <row r="26" spans="1:4">
      <c r="A26" s="58"/>
      <c r="B26" s="61"/>
      <c r="C26" s="58"/>
      <c r="D26" s="58"/>
    </row>
    <row r="27" spans="1:4">
      <c r="A27" s="58"/>
      <c r="B27" s="59"/>
      <c r="C27" s="58"/>
      <c r="D27" s="58"/>
    </row>
    <row r="28" spans="1:4">
      <c r="A28" s="58"/>
      <c r="B28" s="61"/>
      <c r="C28" s="60"/>
      <c r="D28" s="60"/>
    </row>
    <row r="29" spans="1:4">
      <c r="A29" s="58"/>
      <c r="B29" s="61"/>
      <c r="C29" s="58"/>
      <c r="D29" s="58"/>
    </row>
    <row r="30" spans="1:4">
      <c r="A30" s="58"/>
      <c r="B30" s="59"/>
      <c r="C30" s="58"/>
      <c r="D30" s="60"/>
    </row>
    <row r="31" spans="1:4">
      <c r="A31" s="58"/>
      <c r="B31" s="61"/>
      <c r="C31" s="60"/>
      <c r="D31" s="60"/>
    </row>
    <row r="32" spans="1:4">
      <c r="A32" s="58"/>
      <c r="B32" s="59"/>
      <c r="C32" s="58"/>
      <c r="D32" s="58"/>
    </row>
    <row r="33" spans="1:4">
      <c r="A33" s="58"/>
      <c r="B33" s="61"/>
      <c r="C33" s="60"/>
      <c r="D33" s="60"/>
    </row>
    <row r="34" spans="1:4">
      <c r="A34" s="57"/>
      <c r="B34" s="57"/>
      <c r="C34" s="57"/>
      <c r="D34" s="57"/>
    </row>
    <row r="35" spans="1:4">
      <c r="A35" s="57"/>
      <c r="B35" s="57"/>
      <c r="C35" s="57"/>
      <c r="D35" s="57"/>
    </row>
    <row r="36" spans="1:4">
      <c r="A36" s="57"/>
      <c r="B36" s="57"/>
      <c r="C36" s="57"/>
      <c r="D36" s="57"/>
    </row>
    <row r="37" spans="1:4">
      <c r="A37" s="57"/>
      <c r="B37" s="57"/>
      <c r="C37" s="57"/>
      <c r="D37" s="5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G17" sqref="G17"/>
    </sheetView>
  </sheetViews>
  <sheetFormatPr defaultRowHeight="1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15.710937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1">
      <c r="A2" s="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/>
    </row>
    <row r="4" spans="1:14" ht="39.75" customHeight="1">
      <c r="A4" s="34" t="s">
        <v>27</v>
      </c>
      <c r="B4" s="29">
        <f>B5+B6+B7</f>
        <v>11625.3</v>
      </c>
      <c r="C4" s="29">
        <f t="shared" ref="C4:K4" si="0">C5+C6+C7</f>
        <v>11725.67</v>
      </c>
      <c r="D4" s="29">
        <f t="shared" si="0"/>
        <v>12099.42</v>
      </c>
      <c r="E4" s="29">
        <f t="shared" si="0"/>
        <v>11646.65</v>
      </c>
      <c r="F4" s="29">
        <f t="shared" si="0"/>
        <v>11480.52</v>
      </c>
      <c r="G4" s="29">
        <f t="shared" si="0"/>
        <v>10854.29</v>
      </c>
      <c r="H4" s="29">
        <f t="shared" si="0"/>
        <v>10854.29</v>
      </c>
      <c r="I4" s="29">
        <f t="shared" si="0"/>
        <v>10854.29</v>
      </c>
      <c r="J4" s="29">
        <f t="shared" si="0"/>
        <v>8927.39</v>
      </c>
      <c r="K4" s="29">
        <f t="shared" si="0"/>
        <v>8927.39</v>
      </c>
      <c r="L4" s="29">
        <f>L5+L6+L7+L8</f>
        <v>8927.39</v>
      </c>
      <c r="M4" s="29">
        <f>M5+M6+M7+M8</f>
        <v>8927.39</v>
      </c>
      <c r="N4" s="29">
        <f t="shared" ref="N4:N24" si="1">SUM(B4:M4)</f>
        <v>126849.99000000002</v>
      </c>
    </row>
    <row r="5" spans="1:14" ht="39" customHeight="1">
      <c r="A5" s="34" t="s">
        <v>16</v>
      </c>
      <c r="B5" s="30">
        <v>4666.99</v>
      </c>
      <c r="C5" s="30">
        <v>4666.99</v>
      </c>
      <c r="D5" s="30">
        <v>4666.99</v>
      </c>
      <c r="E5" s="30">
        <v>4666.99</v>
      </c>
      <c r="F5" s="30">
        <v>4666.99</v>
      </c>
      <c r="G5" s="30">
        <v>4666.99</v>
      </c>
      <c r="H5" s="30">
        <v>4666.99</v>
      </c>
      <c r="I5" s="30">
        <v>4666.99</v>
      </c>
      <c r="J5" s="30">
        <v>4702.3500000000004</v>
      </c>
      <c r="K5" s="30">
        <v>4702.3500000000004</v>
      </c>
      <c r="L5" s="30">
        <v>4702.3500000000004</v>
      </c>
      <c r="M5" s="30">
        <v>4702.3500000000004</v>
      </c>
      <c r="N5" s="30">
        <f t="shared" si="1"/>
        <v>56145.319999999985</v>
      </c>
    </row>
    <row r="6" spans="1:14" ht="60" customHeight="1">
      <c r="A6" s="34" t="s">
        <v>34</v>
      </c>
      <c r="B6" s="30">
        <v>771.01</v>
      </c>
      <c r="C6" s="30">
        <v>871.38</v>
      </c>
      <c r="D6" s="30">
        <v>1245.1300000000001</v>
      </c>
      <c r="E6" s="30">
        <v>792.36</v>
      </c>
      <c r="F6" s="30">
        <v>626.23</v>
      </c>
      <c r="G6" s="30"/>
      <c r="H6" s="30"/>
      <c r="I6" s="30"/>
      <c r="J6" s="30"/>
      <c r="K6" s="30"/>
      <c r="L6" s="30"/>
      <c r="M6" s="30"/>
      <c r="N6" s="30">
        <f t="shared" si="1"/>
        <v>4306.1100000000006</v>
      </c>
    </row>
    <row r="7" spans="1:14" ht="44.25" customHeight="1">
      <c r="A7" s="34" t="s">
        <v>35</v>
      </c>
      <c r="B7" s="30">
        <v>6187.3</v>
      </c>
      <c r="C7" s="30">
        <v>6187.3</v>
      </c>
      <c r="D7" s="30">
        <v>6187.3</v>
      </c>
      <c r="E7" s="30">
        <v>6187.3</v>
      </c>
      <c r="F7" s="30">
        <v>6187.3</v>
      </c>
      <c r="G7" s="30">
        <v>6187.3</v>
      </c>
      <c r="H7" s="30">
        <v>6187.3</v>
      </c>
      <c r="I7" s="30">
        <v>6187.3</v>
      </c>
      <c r="J7" s="30">
        <v>4225.04</v>
      </c>
      <c r="K7" s="30">
        <v>4225.04</v>
      </c>
      <c r="L7" s="30">
        <v>4225.04</v>
      </c>
      <c r="M7" s="30">
        <v>4225.04</v>
      </c>
      <c r="N7" s="30">
        <f>SUM(B7:M7)</f>
        <v>66398.560000000012</v>
      </c>
    </row>
    <row r="8" spans="1:14" ht="44.25" customHeight="1">
      <c r="A8" s="34" t="s">
        <v>51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>
      <c r="A9" s="35" t="s">
        <v>17</v>
      </c>
      <c r="B9" s="29">
        <f>B10+B11+B12+B13</f>
        <v>1932.98</v>
      </c>
      <c r="C9" s="29">
        <f t="shared" ref="C9:M9" si="2">C10+C11+C12+C13</f>
        <v>2958.39</v>
      </c>
      <c r="D9" s="29">
        <f t="shared" si="2"/>
        <v>1971.9699999999998</v>
      </c>
      <c r="E9" s="29">
        <f t="shared" si="2"/>
        <v>16171.75</v>
      </c>
      <c r="F9" s="29">
        <f t="shared" si="2"/>
        <v>2071.4799999999996</v>
      </c>
      <c r="G9" s="29">
        <f t="shared" si="2"/>
        <v>1223.92</v>
      </c>
      <c r="H9" s="29">
        <f t="shared" si="2"/>
        <v>1618.91</v>
      </c>
      <c r="I9" s="29">
        <f t="shared" si="2"/>
        <v>10028.530000000001</v>
      </c>
      <c r="J9" s="29">
        <f>J10+J11+J12+J13</f>
        <v>15744.970000000001</v>
      </c>
      <c r="K9" s="29">
        <f>K10+K11+K12+K13</f>
        <v>4166.25</v>
      </c>
      <c r="L9" s="29">
        <f t="shared" si="2"/>
        <v>8403.9600000000009</v>
      </c>
      <c r="M9" s="29">
        <f t="shared" si="2"/>
        <v>13283.779999999999</v>
      </c>
      <c r="N9" s="29">
        <f t="shared" si="1"/>
        <v>79576.89</v>
      </c>
    </row>
    <row r="10" spans="1:14" ht="40.5" customHeight="1">
      <c r="A10" s="34" t="s">
        <v>18</v>
      </c>
      <c r="B10" s="30">
        <v>757.89</v>
      </c>
      <c r="C10" s="30">
        <v>757.89</v>
      </c>
      <c r="D10" s="30">
        <v>757.89</v>
      </c>
      <c r="E10" s="30">
        <v>757.89</v>
      </c>
      <c r="F10" s="30">
        <v>1035.6199999999999</v>
      </c>
      <c r="G10" s="30">
        <v>1223.92</v>
      </c>
      <c r="H10" s="30">
        <v>1618.91</v>
      </c>
      <c r="I10" s="30">
        <v>1223.92</v>
      </c>
      <c r="J10" s="30">
        <v>12409.08</v>
      </c>
      <c r="K10" s="30">
        <v>2717.77</v>
      </c>
      <c r="L10" s="30">
        <v>6409.91</v>
      </c>
      <c r="M10" s="30">
        <v>1484.62</v>
      </c>
      <c r="N10" s="29">
        <f t="shared" si="1"/>
        <v>31155.31</v>
      </c>
    </row>
    <row r="11" spans="1:14" ht="45.75" customHeight="1">
      <c r="A11" s="34" t="s">
        <v>19</v>
      </c>
      <c r="B11" s="31"/>
      <c r="C11" s="30">
        <v>1253.07</v>
      </c>
      <c r="D11" s="30">
        <v>556.91999999999996</v>
      </c>
      <c r="E11" s="30">
        <v>14378</v>
      </c>
      <c r="F11" s="30"/>
      <c r="G11" s="30"/>
      <c r="H11" s="30"/>
      <c r="I11" s="30">
        <v>8804.61</v>
      </c>
      <c r="J11" s="30"/>
      <c r="K11" s="30"/>
      <c r="L11" s="30">
        <v>782.1</v>
      </c>
      <c r="M11" s="30">
        <v>4569.83</v>
      </c>
      <c r="N11" s="29">
        <f t="shared" si="1"/>
        <v>30344.53</v>
      </c>
    </row>
    <row r="12" spans="1:14" ht="45.75" customHeight="1">
      <c r="A12" s="44" t="s">
        <v>30</v>
      </c>
      <c r="B12" s="31">
        <v>139.22999999999999</v>
      </c>
      <c r="C12" s="30">
        <v>429.5</v>
      </c>
      <c r="D12" s="30">
        <v>139.22999999999999</v>
      </c>
      <c r="E12" s="30"/>
      <c r="F12" s="30"/>
      <c r="G12" s="30"/>
      <c r="H12" s="30"/>
      <c r="I12" s="30"/>
      <c r="J12" s="30">
        <v>1782.1</v>
      </c>
      <c r="K12" s="30">
        <v>754.46</v>
      </c>
      <c r="L12" s="30"/>
      <c r="M12" s="30">
        <v>4629.33</v>
      </c>
      <c r="N12" s="29">
        <f t="shared" si="1"/>
        <v>7873.85</v>
      </c>
    </row>
    <row r="13" spans="1:14" ht="21.75" customHeight="1">
      <c r="A13" s="34" t="s">
        <v>20</v>
      </c>
      <c r="B13" s="30">
        <v>1035.8599999999999</v>
      </c>
      <c r="C13" s="30">
        <v>517.92999999999995</v>
      </c>
      <c r="D13" s="30">
        <v>517.92999999999995</v>
      </c>
      <c r="E13" s="30">
        <v>1035.8599999999999</v>
      </c>
      <c r="F13" s="30">
        <v>1035.8599999999999</v>
      </c>
      <c r="G13" s="30"/>
      <c r="H13" s="30"/>
      <c r="I13" s="30"/>
      <c r="J13" s="30">
        <v>1553.79</v>
      </c>
      <c r="K13" s="30">
        <v>694.02</v>
      </c>
      <c r="L13" s="30">
        <v>1211.95</v>
      </c>
      <c r="M13" s="30">
        <v>2600</v>
      </c>
      <c r="N13" s="30">
        <f t="shared" si="1"/>
        <v>10203.200000000001</v>
      </c>
    </row>
    <row r="14" spans="1:14" ht="23.25" customHeight="1">
      <c r="A14" s="35" t="s">
        <v>21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 t="shared" si="3"/>
        <v>0</v>
      </c>
      <c r="K14" s="29">
        <f t="shared" si="3"/>
        <v>1728.36</v>
      </c>
      <c r="L14" s="29">
        <f t="shared" si="3"/>
        <v>0</v>
      </c>
      <c r="M14" s="29">
        <f t="shared" si="3"/>
        <v>0</v>
      </c>
      <c r="N14" s="29">
        <f t="shared" si="1"/>
        <v>1728.36</v>
      </c>
    </row>
    <row r="15" spans="1:14" ht="42" customHeight="1">
      <c r="A15" s="34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>
        <v>1728.36</v>
      </c>
      <c r="L15" s="30"/>
      <c r="M15" s="30"/>
      <c r="N15" s="30">
        <f t="shared" si="1"/>
        <v>1728.36</v>
      </c>
    </row>
    <row r="16" spans="1:14" ht="40.5" customHeight="1">
      <c r="A16" s="34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>
      <c r="A17" s="44" t="s">
        <v>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9" t="s">
        <v>50</v>
      </c>
      <c r="B18" s="30"/>
      <c r="C18" s="30"/>
      <c r="D18" s="30"/>
      <c r="E18" s="30"/>
      <c r="F18" s="30"/>
      <c r="G18" s="30"/>
      <c r="H18" s="30">
        <v>355.5</v>
      </c>
      <c r="I18" s="30"/>
      <c r="J18" s="30"/>
      <c r="K18" s="30"/>
      <c r="L18" s="30"/>
      <c r="M18" s="30">
        <v>16000</v>
      </c>
      <c r="N18" s="30">
        <f t="shared" si="1"/>
        <v>16355.5</v>
      </c>
    </row>
    <row r="19" spans="1:14" ht="40.5" customHeight="1">
      <c r="A19" s="35" t="s">
        <v>53</v>
      </c>
      <c r="B19" s="29">
        <f>B20+B21+B22</f>
        <v>-3031.56</v>
      </c>
      <c r="C19" s="29">
        <f t="shared" ref="C19:M19" si="4">C20+C21+C22</f>
        <v>-5518.74</v>
      </c>
      <c r="D19" s="29">
        <f t="shared" si="4"/>
        <v>-2126.06</v>
      </c>
      <c r="E19" s="29">
        <f t="shared" si="4"/>
        <v>1136.81</v>
      </c>
      <c r="F19" s="29">
        <f t="shared" si="4"/>
        <v>3671.5200000000004</v>
      </c>
      <c r="G19" s="29">
        <f t="shared" si="4"/>
        <v>-47.500000000000014</v>
      </c>
      <c r="H19" s="29">
        <f t="shared" si="4"/>
        <v>2701.8</v>
      </c>
      <c r="I19" s="29">
        <f t="shared" si="4"/>
        <v>3354.6</v>
      </c>
      <c r="J19" s="29">
        <f t="shared" si="4"/>
        <v>-3475.2</v>
      </c>
      <c r="K19" s="29">
        <f>K20+K21+K22</f>
        <v>4221.6000000000004</v>
      </c>
      <c r="L19" s="29">
        <f t="shared" si="4"/>
        <v>1694.88</v>
      </c>
      <c r="M19" s="29">
        <f t="shared" si="4"/>
        <v>-1397.52</v>
      </c>
      <c r="N19" s="29">
        <f t="shared" ref="N19:N23" si="5">SUM(B19:M19)</f>
        <v>1184.6300000000019</v>
      </c>
    </row>
    <row r="20" spans="1:14" ht="40.5" customHeight="1">
      <c r="A20" s="34" t="s">
        <v>54</v>
      </c>
      <c r="B20" s="30">
        <v>147.86000000000001</v>
      </c>
      <c r="C20" s="30">
        <v>145.44</v>
      </c>
      <c r="D20" s="30">
        <v>-25.45</v>
      </c>
      <c r="E20" s="30">
        <v>128.47</v>
      </c>
      <c r="F20" s="30">
        <v>128.47</v>
      </c>
      <c r="G20" s="30">
        <v>96.96</v>
      </c>
      <c r="H20" s="30">
        <v>-495</v>
      </c>
      <c r="I20" s="30">
        <v>-495</v>
      </c>
      <c r="J20" s="30">
        <v>-192</v>
      </c>
      <c r="K20" s="30">
        <v>-60</v>
      </c>
      <c r="L20" s="30">
        <v>390</v>
      </c>
      <c r="M20" s="30">
        <v>120</v>
      </c>
      <c r="N20" s="30">
        <f t="shared" si="5"/>
        <v>-110.24999999999989</v>
      </c>
    </row>
    <row r="21" spans="1:14" ht="40.5" customHeight="1">
      <c r="A21" s="34" t="s">
        <v>55</v>
      </c>
      <c r="B21" s="30">
        <v>-3994.92</v>
      </c>
      <c r="C21" s="30">
        <v>-5533.7</v>
      </c>
      <c r="D21" s="30">
        <v>-1163.95</v>
      </c>
      <c r="E21" s="30">
        <v>-305.77999999999997</v>
      </c>
      <c r="F21" s="30">
        <v>1420.42</v>
      </c>
      <c r="G21" s="30">
        <v>0</v>
      </c>
      <c r="H21" s="30"/>
      <c r="I21" s="30"/>
      <c r="J21" s="30"/>
      <c r="K21" s="30"/>
      <c r="L21" s="30">
        <v>690.48</v>
      </c>
      <c r="M21" s="30">
        <v>690.48</v>
      </c>
      <c r="N21" s="30">
        <f t="shared" si="5"/>
        <v>-8196.9700000000012</v>
      </c>
    </row>
    <row r="22" spans="1:14" ht="40.5" customHeight="1">
      <c r="A22" s="44" t="s">
        <v>56</v>
      </c>
      <c r="B22" s="30">
        <v>815.5</v>
      </c>
      <c r="C22" s="30">
        <v>-130.47999999999999</v>
      </c>
      <c r="D22" s="30">
        <v>-936.66</v>
      </c>
      <c r="E22" s="30">
        <v>1314.12</v>
      </c>
      <c r="F22" s="30">
        <v>2122.63</v>
      </c>
      <c r="G22" s="50">
        <v>-144.46</v>
      </c>
      <c r="H22" s="30">
        <v>3196.8</v>
      </c>
      <c r="I22" s="30">
        <v>3849.6</v>
      </c>
      <c r="J22" s="30">
        <v>-3283.2</v>
      </c>
      <c r="K22" s="30">
        <v>4281.6000000000004</v>
      </c>
      <c r="L22" s="30">
        <v>614.4</v>
      </c>
      <c r="M22" s="30">
        <v>-2208</v>
      </c>
      <c r="N22" s="30">
        <f t="shared" si="5"/>
        <v>9491.85</v>
      </c>
    </row>
    <row r="23" spans="1:14" ht="40.5" customHeight="1">
      <c r="A23" s="49" t="s">
        <v>57</v>
      </c>
      <c r="B23" s="29">
        <v>3104.44</v>
      </c>
      <c r="C23" s="29">
        <v>3104.44</v>
      </c>
      <c r="D23" s="29">
        <v>3104.44</v>
      </c>
      <c r="E23" s="29">
        <v>3104.44</v>
      </c>
      <c r="F23" s="29">
        <v>3104.44</v>
      </c>
      <c r="G23" s="29">
        <v>3104.44</v>
      </c>
      <c r="H23" s="29"/>
      <c r="I23" s="29"/>
      <c r="J23" s="29"/>
      <c r="K23" s="29"/>
      <c r="L23" s="29"/>
      <c r="M23" s="29"/>
      <c r="N23" s="29">
        <f t="shared" si="5"/>
        <v>18626.64</v>
      </c>
    </row>
    <row r="24" spans="1:14" ht="39.75" customHeight="1">
      <c r="A24" s="35" t="s">
        <v>58</v>
      </c>
      <c r="B24" s="29">
        <v>6806.03</v>
      </c>
      <c r="C24" s="29">
        <v>6806.03</v>
      </c>
      <c r="D24" s="29">
        <v>6806.03</v>
      </c>
      <c r="E24" s="29">
        <v>6806.03</v>
      </c>
      <c r="F24" s="29">
        <v>6806.03</v>
      </c>
      <c r="G24" s="29">
        <v>6807.57</v>
      </c>
      <c r="H24" s="29">
        <v>6807.57</v>
      </c>
      <c r="I24" s="29">
        <v>6807.57</v>
      </c>
      <c r="J24" s="29">
        <v>6807.57</v>
      </c>
      <c r="K24" s="29">
        <v>6807.57</v>
      </c>
      <c r="L24" s="29">
        <v>6807.57</v>
      </c>
      <c r="M24" s="29">
        <v>6807.57</v>
      </c>
      <c r="N24" s="29">
        <f t="shared" si="1"/>
        <v>81683.140000000014</v>
      </c>
    </row>
    <row r="25" spans="1:14" ht="22.5" customHeight="1">
      <c r="A25" s="35" t="s">
        <v>24</v>
      </c>
      <c r="B25" s="29">
        <f t="shared" ref="B25:M25" si="6">B4+B9+B14+B24+B18+B19+B23</f>
        <v>20437.189999999995</v>
      </c>
      <c r="C25" s="29">
        <f t="shared" si="6"/>
        <v>19075.79</v>
      </c>
      <c r="D25" s="29">
        <f t="shared" si="6"/>
        <v>21855.799999999996</v>
      </c>
      <c r="E25" s="29">
        <f t="shared" si="6"/>
        <v>38865.68</v>
      </c>
      <c r="F25" s="29">
        <f t="shared" si="6"/>
        <v>27133.989999999998</v>
      </c>
      <c r="G25" s="63">
        <f t="shared" si="6"/>
        <v>21942.719999999998</v>
      </c>
      <c r="H25" s="29">
        <f t="shared" si="6"/>
        <v>22338.07</v>
      </c>
      <c r="I25" s="29">
        <f t="shared" si="6"/>
        <v>31044.989999999998</v>
      </c>
      <c r="J25" s="29">
        <f>J4+J9+J14+J24+J18+J19+J23</f>
        <v>28004.73</v>
      </c>
      <c r="K25" s="29">
        <f>K4+K9+K14+K24+K18+K19+K23</f>
        <v>25851.17</v>
      </c>
      <c r="L25" s="29">
        <f t="shared" si="6"/>
        <v>25833.8</v>
      </c>
      <c r="M25" s="29">
        <f t="shared" si="6"/>
        <v>43621.22</v>
      </c>
      <c r="N25" s="29">
        <f>N4+N9+N14+N24+N18+N19+N23</f>
        <v>326005.15000000002</v>
      </c>
    </row>
    <row r="26" spans="1:14" ht="15.75">
      <c r="A26" s="101" t="s">
        <v>61</v>
      </c>
      <c r="B26" s="101"/>
      <c r="C26" s="101"/>
      <c r="D26" s="36"/>
      <c r="E26" s="36"/>
      <c r="F26" s="36"/>
      <c r="G26" s="36"/>
      <c r="H26" s="36"/>
      <c r="I26" s="36"/>
      <c r="J26" s="36"/>
      <c r="K26" s="36"/>
      <c r="L26" s="102" t="s">
        <v>28</v>
      </c>
      <c r="M26" s="102"/>
      <c r="N26" s="102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101" t="s">
        <v>26</v>
      </c>
      <c r="B28" s="101"/>
      <c r="C28" s="101"/>
      <c r="D28" s="36"/>
      <c r="E28" s="36"/>
      <c r="F28" s="36"/>
      <c r="G28" s="36"/>
      <c r="H28" s="36"/>
      <c r="I28" s="36"/>
      <c r="J28" s="36"/>
      <c r="K28" s="36"/>
      <c r="L28" s="102" t="s">
        <v>33</v>
      </c>
      <c r="M28" s="102"/>
      <c r="N28" s="102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8" sqref="E18"/>
    </sheetView>
  </sheetViews>
  <sheetFormatPr defaultRowHeight="15"/>
  <cols>
    <col min="1" max="1" width="4.28515625" customWidth="1"/>
    <col min="2" max="2" width="6.42578125" customWidth="1"/>
    <col min="3" max="3" width="45.7109375" customWidth="1"/>
    <col min="4" max="4" width="14" customWidth="1"/>
    <col min="5" max="5" width="14.28515625" customWidth="1"/>
  </cols>
  <sheetData>
    <row r="1" spans="1:5">
      <c r="B1" s="5" t="s">
        <v>52</v>
      </c>
      <c r="C1" s="5"/>
      <c r="D1" s="5"/>
    </row>
    <row r="2" spans="1:5">
      <c r="B2" s="5"/>
      <c r="C2" s="5" t="s">
        <v>45</v>
      </c>
      <c r="D2" s="5"/>
    </row>
    <row r="3" spans="1:5">
      <c r="B3" s="5" t="s">
        <v>36</v>
      </c>
      <c r="C3" s="5"/>
      <c r="D3" s="5"/>
    </row>
    <row r="4" spans="1:5">
      <c r="A4" s="46" t="s">
        <v>37</v>
      </c>
      <c r="B4" s="46" t="s">
        <v>37</v>
      </c>
      <c r="C4" s="46"/>
      <c r="D4" s="46" t="s">
        <v>38</v>
      </c>
      <c r="E4" s="46" t="s">
        <v>39</v>
      </c>
    </row>
    <row r="5" spans="1:5">
      <c r="A5" s="47" t="s">
        <v>40</v>
      </c>
      <c r="B5" s="47" t="s">
        <v>41</v>
      </c>
      <c r="C5" s="47" t="s">
        <v>42</v>
      </c>
      <c r="D5" s="47" t="s">
        <v>43</v>
      </c>
      <c r="E5" s="47" t="s">
        <v>44</v>
      </c>
    </row>
    <row r="6" spans="1:5">
      <c r="A6" s="39"/>
      <c r="B6" s="39"/>
      <c r="C6" s="15"/>
      <c r="D6" s="45"/>
      <c r="E6" s="39"/>
    </row>
    <row r="7" spans="1:5">
      <c r="A7" s="39"/>
      <c r="B7" s="39"/>
      <c r="C7" s="15"/>
      <c r="D7" s="45"/>
      <c r="E7" s="39"/>
    </row>
    <row r="8" spans="1:5">
      <c r="A8" s="39"/>
      <c r="B8" s="39"/>
      <c r="C8" s="15"/>
      <c r="D8" s="45"/>
      <c r="E8" s="39"/>
    </row>
    <row r="9" spans="1:5">
      <c r="A9" s="39"/>
      <c r="B9" s="39"/>
      <c r="C9" s="15"/>
      <c r="D9" s="48"/>
      <c r="E9" s="39"/>
    </row>
    <row r="10" spans="1:5">
      <c r="A10" s="39"/>
      <c r="B10" s="39"/>
      <c r="C10" s="15"/>
      <c r="D10" s="48"/>
      <c r="E10" s="39"/>
    </row>
    <row r="11" spans="1:5">
      <c r="A11" s="39"/>
      <c r="B11" s="39"/>
      <c r="C11" s="15"/>
      <c r="D11" s="48"/>
      <c r="E11" s="39"/>
    </row>
    <row r="12" spans="1:5">
      <c r="A12" s="39"/>
      <c r="B12" s="39"/>
      <c r="C12" s="15"/>
      <c r="D12" s="48"/>
      <c r="E12" s="39"/>
    </row>
    <row r="13" spans="1:5">
      <c r="A13" s="39"/>
      <c r="B13" s="39"/>
      <c r="C13" s="15"/>
      <c r="D13" s="48"/>
      <c r="E13" s="39"/>
    </row>
    <row r="14" spans="1:5">
      <c r="A14" s="39"/>
      <c r="B14" s="39"/>
      <c r="C14" s="15"/>
      <c r="D14" s="48"/>
      <c r="E14" s="39"/>
    </row>
    <row r="15" spans="1:5">
      <c r="A15" s="39"/>
      <c r="B15" s="39"/>
      <c r="C15" s="15"/>
      <c r="D15" s="48"/>
      <c r="E15" s="39"/>
    </row>
    <row r="16" spans="1:5">
      <c r="A16" s="39"/>
      <c r="B16" s="39"/>
      <c r="C16" s="15"/>
      <c r="D16" s="48"/>
      <c r="E16" s="39"/>
    </row>
    <row r="17" spans="1:5">
      <c r="A17" s="39"/>
      <c r="B17" s="39"/>
      <c r="C17" s="15"/>
      <c r="D17" s="48"/>
      <c r="E17" s="39"/>
    </row>
    <row r="18" spans="1:5">
      <c r="A18" s="39"/>
      <c r="B18" s="39"/>
      <c r="C18" s="15"/>
      <c r="D18" s="48"/>
      <c r="E18" s="39"/>
    </row>
    <row r="19" spans="1:5">
      <c r="A19" s="39"/>
      <c r="B19" s="39"/>
      <c r="C19" s="15"/>
      <c r="D19" s="48"/>
      <c r="E19" s="39"/>
    </row>
    <row r="20" spans="1:5">
      <c r="A20" s="39"/>
      <c r="B20" s="39"/>
      <c r="C20" s="15"/>
      <c r="D20" s="48"/>
      <c r="E20" s="39"/>
    </row>
    <row r="21" spans="1:5">
      <c r="A21" s="39"/>
      <c r="B21" s="39"/>
      <c r="C21" s="15"/>
      <c r="D21" s="48"/>
      <c r="E21" s="3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9" sqref="D9"/>
    </sheetView>
  </sheetViews>
  <sheetFormatPr defaultRowHeight="15"/>
  <cols>
    <col min="1" max="1" width="5" customWidth="1"/>
    <col min="2" max="2" width="55" customWidth="1"/>
    <col min="3" max="3" width="12.28515625" customWidth="1"/>
    <col min="4" max="4" width="12.85546875" customWidth="1"/>
  </cols>
  <sheetData>
    <row r="1" spans="1:4" ht="15.75">
      <c r="A1" s="1"/>
      <c r="B1" s="99" t="s">
        <v>62</v>
      </c>
      <c r="C1" s="99"/>
      <c r="D1" s="99"/>
    </row>
    <row r="2" spans="1:4" ht="15.75">
      <c r="A2" s="6"/>
      <c r="B2" s="98" t="s">
        <v>29</v>
      </c>
      <c r="C2" s="98"/>
      <c r="D2" s="98"/>
    </row>
    <row r="3" spans="1:4" ht="15.75">
      <c r="A3" s="6"/>
      <c r="B3" s="99" t="s">
        <v>49</v>
      </c>
      <c r="C3" s="99"/>
      <c r="D3" s="99"/>
    </row>
    <row r="4" spans="1:4">
      <c r="A4" s="8"/>
      <c r="B4" s="9" t="s">
        <v>0</v>
      </c>
      <c r="C4" s="8" t="s">
        <v>1</v>
      </c>
      <c r="D4" s="8" t="s">
        <v>25</v>
      </c>
    </row>
    <row r="5" spans="1:4">
      <c r="A5" s="52"/>
      <c r="B5" s="52" t="s">
        <v>10</v>
      </c>
      <c r="C5" s="52"/>
      <c r="D5" s="52"/>
    </row>
    <row r="6" spans="1:4">
      <c r="A6" s="51">
        <v>1</v>
      </c>
      <c r="B6" s="51" t="s">
        <v>71</v>
      </c>
      <c r="C6" s="82">
        <v>355.5</v>
      </c>
      <c r="D6" s="52">
        <v>355.5</v>
      </c>
    </row>
    <row r="7" spans="1:4">
      <c r="A7" s="58"/>
      <c r="B7" s="60" t="s">
        <v>15</v>
      </c>
      <c r="C7" s="83"/>
      <c r="D7" s="60"/>
    </row>
    <row r="8" spans="1:4" ht="30">
      <c r="A8" s="58">
        <v>1</v>
      </c>
      <c r="B8" s="51" t="s">
        <v>93</v>
      </c>
      <c r="C8" s="83">
        <v>16000</v>
      </c>
      <c r="D8" s="84">
        <f>D6+C8</f>
        <v>16355.5</v>
      </c>
    </row>
    <row r="9" spans="1:4">
      <c r="A9" s="85"/>
      <c r="B9" s="86"/>
      <c r="C9" s="60"/>
      <c r="D9" s="60"/>
    </row>
    <row r="10" spans="1:4">
      <c r="A10" s="87"/>
      <c r="B10" s="88"/>
      <c r="C10" s="89"/>
      <c r="D10" s="90"/>
    </row>
    <row r="11" spans="1:4">
      <c r="A11" s="58"/>
      <c r="B11" s="51"/>
      <c r="C11" s="58"/>
      <c r="D11" s="58"/>
    </row>
    <row r="12" spans="1:4">
      <c r="A12" s="58"/>
      <c r="B12" s="58"/>
      <c r="C12" s="58"/>
      <c r="D12" s="58"/>
    </row>
    <row r="13" spans="1:4">
      <c r="A13" s="58"/>
      <c r="B13" s="58"/>
      <c r="C13" s="58"/>
      <c r="D13" s="58"/>
    </row>
    <row r="14" spans="1:4">
      <c r="A14" s="58"/>
      <c r="B14" s="60"/>
      <c r="C14" s="60"/>
      <c r="D14" s="60"/>
    </row>
    <row r="15" spans="1:4">
      <c r="A15" s="58"/>
      <c r="B15" s="60"/>
      <c r="C15" s="58"/>
      <c r="D15" s="58"/>
    </row>
    <row r="16" spans="1:4">
      <c r="A16" s="58"/>
      <c r="B16" s="53"/>
      <c r="C16" s="58"/>
      <c r="D16" s="58"/>
    </row>
    <row r="17" spans="1:4">
      <c r="A17" s="58"/>
      <c r="B17" s="58"/>
      <c r="C17" s="58"/>
      <c r="D17" s="58"/>
    </row>
    <row r="18" spans="1:4">
      <c r="A18" s="58"/>
      <c r="B18" s="60"/>
      <c r="C18" s="60"/>
      <c r="D18" s="60"/>
    </row>
    <row r="19" spans="1:4">
      <c r="A19" s="58"/>
      <c r="B19" s="60"/>
      <c r="C19" s="58"/>
      <c r="D19" s="58"/>
    </row>
    <row r="20" spans="1:4">
      <c r="A20" s="58"/>
      <c r="B20" s="59"/>
      <c r="C20" s="58"/>
      <c r="D20" s="58"/>
    </row>
    <row r="21" spans="1:4">
      <c r="A21" s="58"/>
      <c r="B21" s="51"/>
      <c r="C21" s="58"/>
      <c r="D21" s="58"/>
    </row>
    <row r="22" spans="1:4">
      <c r="A22" s="58"/>
      <c r="B22" s="60"/>
      <c r="C22" s="60"/>
      <c r="D22" s="60"/>
    </row>
    <row r="23" spans="1:4">
      <c r="A23" s="58"/>
      <c r="B23" s="91"/>
      <c r="C23" s="58"/>
      <c r="D23" s="58"/>
    </row>
    <row r="24" spans="1:4">
      <c r="A24" s="58"/>
      <c r="B24" s="59"/>
      <c r="C24" s="58"/>
      <c r="D24" s="58"/>
    </row>
    <row r="25" spans="1:4">
      <c r="A25" s="58"/>
      <c r="B25" s="51"/>
      <c r="C25" s="58"/>
      <c r="D25" s="60"/>
    </row>
    <row r="26" spans="1:4">
      <c r="A26" s="58"/>
      <c r="B26" s="91"/>
      <c r="C26" s="60"/>
      <c r="D26" s="60"/>
    </row>
    <row r="27" spans="1:4">
      <c r="A27" s="58"/>
      <c r="B27" s="92"/>
      <c r="C27" s="58"/>
      <c r="D27" s="58"/>
    </row>
    <row r="28" spans="1:4">
      <c r="A28" s="58"/>
      <c r="B28" s="91"/>
      <c r="C28" s="60"/>
      <c r="D28" s="60"/>
    </row>
    <row r="29" spans="1:4">
      <c r="A29" s="58"/>
      <c r="B29" s="91"/>
      <c r="C29" s="58"/>
      <c r="D29" s="58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2016-01-28T04:18:13Z</cp:lastPrinted>
  <dcterms:created xsi:type="dcterms:W3CDTF">2011-07-25T05:21:17Z</dcterms:created>
  <dcterms:modified xsi:type="dcterms:W3CDTF">2020-02-03T02:44:41Z</dcterms:modified>
</cp:coreProperties>
</file>