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0FA16CC9-7D40-42E0-A72B-570092F10DB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F37" i="1" l="1"/>
  <c r="F28" i="1"/>
  <c r="D13" i="1"/>
  <c r="H23" i="1" l="1"/>
  <c r="H38" i="1" s="1"/>
  <c r="H39" i="1" l="1"/>
  <c r="H43" i="1" s="1"/>
  <c r="F23" i="1"/>
  <c r="F38" i="1" s="1"/>
  <c r="F39" i="1" l="1"/>
  <c r="D18" i="1" l="1"/>
  <c r="F43" i="1"/>
  <c r="D12" i="1" l="1"/>
  <c r="D20" i="1" l="1"/>
  <c r="D19" i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<sst xmlns="http://schemas.openxmlformats.org/spreadsheetml/2006/main" count="42" uniqueCount="41">
  <si>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</si>
  <si>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</si>
  <si>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</si>
  <si>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</si>
  <si>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</si>
  <si>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</si>
  <si>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</si>
  <si>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</si>
  <si>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</si>
  <si>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</si>
  <si>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</si>
  <si>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</si>
  <si>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</si>
  <si>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</si>
  <si>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</si>
  <si>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</si>
  <si>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</si>
  <si>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</si>
  <si>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</si>
  <si>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</si>
  <si>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</si>
  <si>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</si>
  <si>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</si>
  <si>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</si>
  <si>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</si>
  <si>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</si>
  <si>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</si>
  <si>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</si>
  <si>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</si>
  <si>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</si>
  <si>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</si>
  <si>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</si>
  <si>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</si>
  <si>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</si>
  <si>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</si>
  <si>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</si>
  <si>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</si>
  <si>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</si>
  <si>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благоустройсво и содержание придомовой территории</t>
  </si>
  <si>
    <t>Тех. обслуживание конструктивных элементов</t>
  </si>
  <si>
    <t>многоквартирному дому по адресу ул. Сосновая, 53 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</si>
</sst>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E8" sqref="E8:I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8154.9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35</v>
      </c>
      <c r="B11" s="24"/>
      <c r="C11" s="25"/>
      <c r="D11" s="26">
        <v>954010.3599999994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F43</f>
        <v>2395451.2799999998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f>2408058.71</f>
        <v>2408058.71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34</v>
      </c>
      <c r="B15" s="53"/>
      <c r="C15" s="54"/>
      <c r="D15" s="48"/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x14ac:dyDescent="0.25">
      <c r="A18" s="30" t="s">
        <v>8</v>
      </c>
      <c r="B18" s="31"/>
      <c r="C18" s="32"/>
      <c r="D18" s="69">
        <f>H43</f>
        <v>2701456.03</v>
      </c>
      <c r="E18" s="70"/>
      <c r="F18" s="83"/>
      <c r="G18" s="70"/>
      <c r="H18" s="33"/>
      <c r="I18" s="27"/>
    </row>
    <row r="19" spans="1:9" x14ac:dyDescent="0.25">
      <c r="A19" s="30" t="s">
        <v>17</v>
      </c>
      <c r="B19" s="31"/>
      <c r="C19" s="32"/>
      <c r="D19" s="69">
        <f>D11+D12+D15-D18</f>
        <v>648005.6099999994</v>
      </c>
      <c r="E19" s="70"/>
      <c r="F19" s="26"/>
      <c r="G19" s="27"/>
      <c r="H19" s="26"/>
      <c r="I19" s="27"/>
    </row>
    <row r="20" spans="1:9" ht="21" customHeight="1" x14ac:dyDescent="0.25">
      <c r="A20" s="23" t="s">
        <v>18</v>
      </c>
      <c r="B20" s="24"/>
      <c r="C20" s="25"/>
      <c r="D20" s="33">
        <f>D12/(E7+E8)/12</f>
        <v>24.478649646224966</v>
      </c>
      <c r="E20" s="84"/>
      <c r="F20" s="33"/>
      <c r="G20" s="84"/>
      <c r="H20" s="26"/>
      <c r="I20" s="27"/>
    </row>
    <row r="21" spans="1:9" x14ac:dyDescent="0.25">
      <c r="A21" s="85"/>
      <c r="B21" s="86"/>
      <c r="C21" s="86"/>
      <c r="D21" s="86"/>
      <c r="E21" s="87"/>
      <c r="F21" s="79" t="s">
        <v>19</v>
      </c>
      <c r="G21" s="80"/>
      <c r="H21" s="79" t="s">
        <v>20</v>
      </c>
      <c r="I21" s="80"/>
    </row>
    <row r="22" spans="1:9" ht="27.75" customHeight="1" x14ac:dyDescent="0.25">
      <c r="A22" s="85"/>
      <c r="B22" s="86"/>
      <c r="C22" s="86"/>
      <c r="D22" s="86"/>
      <c r="E22" s="87"/>
      <c r="F22" s="88"/>
      <c r="G22" s="89"/>
      <c r="H22" s="88"/>
      <c r="I22" s="89"/>
    </row>
    <row r="23" spans="1:9" x14ac:dyDescent="0.25">
      <c r="A23" s="90" t="s">
        <v>9</v>
      </c>
      <c r="B23" s="91"/>
      <c r="C23" s="91"/>
      <c r="D23" s="91"/>
      <c r="E23" s="92"/>
      <c r="F23" s="21">
        <f>F24+F25+F26+F27+F28+F29+F30+F31+F32</f>
        <v>1097975.7399999998</v>
      </c>
      <c r="G23" s="22"/>
      <c r="H23" s="21">
        <f>H24+H25+H26+H27+H28+H29+H30+H31+H32+H36</f>
        <v>1188033.24</v>
      </c>
      <c r="I23" s="22"/>
    </row>
    <row r="24" spans="1:9" ht="30" customHeight="1" x14ac:dyDescent="0.25">
      <c r="A24" s="23" t="s">
        <v>10</v>
      </c>
      <c r="B24" s="24"/>
      <c r="C24" s="24"/>
      <c r="D24" s="24"/>
      <c r="E24" s="25"/>
      <c r="F24" s="93">
        <v>53822.34</v>
      </c>
      <c r="G24" s="47"/>
      <c r="H24" s="50">
        <v>46787.040000000001</v>
      </c>
      <c r="I24" s="51"/>
    </row>
    <row r="25" spans="1:9" x14ac:dyDescent="0.25">
      <c r="A25" s="58" t="s">
        <v>39</v>
      </c>
      <c r="B25" s="59"/>
      <c r="C25" s="59"/>
      <c r="D25" s="59"/>
      <c r="E25" s="60"/>
      <c r="F25" s="33">
        <v>221160.89</v>
      </c>
      <c r="G25" s="84"/>
      <c r="H25" s="26">
        <v>230964.84</v>
      </c>
      <c r="I25" s="27"/>
    </row>
    <row r="26" spans="1:9" x14ac:dyDescent="0.25">
      <c r="A26" s="30" t="s">
        <v>11</v>
      </c>
      <c r="B26" s="31"/>
      <c r="C26" s="31"/>
      <c r="D26" s="31"/>
      <c r="E26" s="32"/>
      <c r="F26" s="33">
        <v>53822.34</v>
      </c>
      <c r="G26" s="84"/>
      <c r="H26" s="26">
        <v>34094.07</v>
      </c>
      <c r="I26" s="27"/>
    </row>
    <row r="27" spans="1:9" x14ac:dyDescent="0.25">
      <c r="A27" s="30" t="s">
        <v>16</v>
      </c>
      <c r="B27" s="31"/>
      <c r="C27" s="31"/>
      <c r="D27" s="31"/>
      <c r="E27" s="32"/>
      <c r="F27" s="33">
        <v>19571.759999999998</v>
      </c>
      <c r="G27" s="84"/>
      <c r="H27" s="83">
        <v>36623.599999999999</v>
      </c>
      <c r="I27" s="70"/>
    </row>
    <row r="28" spans="1:9" ht="30" customHeight="1" x14ac:dyDescent="0.25">
      <c r="A28" s="23" t="s">
        <v>38</v>
      </c>
      <c r="B28" s="24"/>
      <c r="C28" s="24"/>
      <c r="D28" s="24"/>
      <c r="E28" s="25"/>
      <c r="F28" s="33">
        <f>339570.04</f>
        <v>339570.04</v>
      </c>
      <c r="G28" s="84"/>
      <c r="H28" s="26">
        <f>323178.66+14506.3+61024.83</f>
        <v>398709.79</v>
      </c>
      <c r="I28" s="27"/>
    </row>
    <row r="29" spans="1:9" x14ac:dyDescent="0.25">
      <c r="A29" s="30" t="s">
        <v>12</v>
      </c>
      <c r="B29" s="31"/>
      <c r="C29" s="31"/>
      <c r="D29" s="31"/>
      <c r="E29" s="32"/>
      <c r="F29" s="33">
        <v>410028.37</v>
      </c>
      <c r="G29" s="84"/>
      <c r="H29" s="26">
        <v>440853.9</v>
      </c>
      <c r="I29" s="27"/>
    </row>
    <row r="30" spans="1:9" x14ac:dyDescent="0.25">
      <c r="A30" s="10" t="s">
        <v>36</v>
      </c>
      <c r="B30" s="8"/>
      <c r="C30" s="8"/>
      <c r="D30" s="8"/>
      <c r="E30" s="9"/>
      <c r="F30" s="96"/>
      <c r="G30" s="97"/>
      <c r="H30" s="26"/>
      <c r="I30" s="27"/>
    </row>
    <row r="31" spans="1:9" x14ac:dyDescent="0.25">
      <c r="A31" s="30" t="s">
        <v>13</v>
      </c>
      <c r="B31" s="31"/>
      <c r="C31" s="31"/>
      <c r="D31" s="31"/>
      <c r="E31" s="32"/>
      <c r="F31" s="33"/>
      <c r="G31" s="84"/>
      <c r="H31" s="26"/>
      <c r="I31" s="27"/>
    </row>
    <row r="32" spans="1:9" x14ac:dyDescent="0.25">
      <c r="A32" s="30" t="s">
        <v>22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104" t="s">
        <v>25</v>
      </c>
      <c r="B33" s="105"/>
      <c r="C33" s="105"/>
      <c r="D33" s="105"/>
      <c r="E33" s="106"/>
      <c r="F33" s="21">
        <v>396328.14</v>
      </c>
      <c r="G33" s="22"/>
      <c r="H33" s="94">
        <v>396328.2</v>
      </c>
      <c r="I33" s="95"/>
    </row>
    <row r="34" spans="1:9" x14ac:dyDescent="0.25">
      <c r="A34" s="104" t="s">
        <v>23</v>
      </c>
      <c r="B34" s="105"/>
      <c r="C34" s="105"/>
      <c r="D34" s="105"/>
      <c r="E34" s="106"/>
      <c r="F34" s="21"/>
      <c r="G34" s="22"/>
      <c r="H34" s="21"/>
      <c r="I34" s="22"/>
    </row>
    <row r="35" spans="1:9" x14ac:dyDescent="0.25">
      <c r="A35" s="104" t="s">
        <v>24</v>
      </c>
      <c r="B35" s="105"/>
      <c r="C35" s="105"/>
      <c r="D35" s="105"/>
      <c r="E35" s="106"/>
      <c r="F35" s="21">
        <v>658589.72</v>
      </c>
      <c r="G35" s="22"/>
      <c r="H35" s="21">
        <v>606345.52</v>
      </c>
      <c r="I35" s="22"/>
    </row>
    <row r="36" spans="1:9" x14ac:dyDescent="0.25">
      <c r="A36" s="19" t="s">
        <v>37</v>
      </c>
      <c r="B36" s="20"/>
      <c r="C36" s="20"/>
      <c r="D36" s="20"/>
      <c r="E36" s="13"/>
      <c r="F36" s="17"/>
      <c r="G36" s="18"/>
      <c r="H36" s="21"/>
      <c r="I36" s="22"/>
    </row>
    <row r="37" spans="1:9" x14ac:dyDescent="0.25">
      <c r="A37" s="11" t="s">
        <v>31</v>
      </c>
      <c r="B37" s="12"/>
      <c r="C37" s="12"/>
      <c r="D37" s="12"/>
      <c r="E37" s="13"/>
      <c r="F37" s="21">
        <f>248561.35-6003.67</f>
        <v>242557.68</v>
      </c>
      <c r="G37" s="22"/>
      <c r="H37" s="21">
        <v>510749.07</v>
      </c>
      <c r="I37" s="22"/>
    </row>
    <row r="38" spans="1:9" x14ac:dyDescent="0.25">
      <c r="A38" s="104" t="s">
        <v>26</v>
      </c>
      <c r="B38" s="105"/>
      <c r="C38" s="105"/>
      <c r="D38" s="105"/>
      <c r="E38" s="106"/>
      <c r="F38" s="21">
        <f>F23+F33+F34+F35+F37</f>
        <v>2395451.2799999998</v>
      </c>
      <c r="G38" s="95"/>
      <c r="H38" s="21">
        <f>H23+H33+H34+H35+H37</f>
        <v>2701456.03</v>
      </c>
      <c r="I38" s="95"/>
    </row>
    <row r="39" spans="1:9" x14ac:dyDescent="0.25">
      <c r="A39" s="11" t="s">
        <v>27</v>
      </c>
      <c r="B39" s="12"/>
      <c r="C39" s="12"/>
      <c r="D39" s="12"/>
      <c r="E39" s="13"/>
      <c r="F39" s="21">
        <f>F40+F41+F42</f>
        <v>0</v>
      </c>
      <c r="G39" s="22"/>
      <c r="H39" s="21">
        <f>H40+H41+H42</f>
        <v>0</v>
      </c>
      <c r="I39" s="22"/>
    </row>
    <row r="40" spans="1:9" x14ac:dyDescent="0.25">
      <c r="A40" s="14" t="s">
        <v>28</v>
      </c>
      <c r="B40" s="15"/>
      <c r="C40" s="15"/>
      <c r="D40" s="15"/>
      <c r="E40" s="16"/>
      <c r="F40" s="21"/>
      <c r="G40" s="22"/>
      <c r="H40" s="21"/>
      <c r="I40" s="22"/>
    </row>
    <row r="41" spans="1:9" x14ac:dyDescent="0.25">
      <c r="A41" s="14" t="s">
        <v>29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01" t="s">
        <v>30</v>
      </c>
      <c r="B42" s="102"/>
      <c r="C42" s="102"/>
      <c r="D42" s="102"/>
      <c r="E42" s="103"/>
      <c r="F42" s="21"/>
      <c r="G42" s="22"/>
      <c r="H42" s="21"/>
      <c r="I42" s="22"/>
    </row>
    <row r="43" spans="1:9" x14ac:dyDescent="0.25">
      <c r="A43" s="104" t="s">
        <v>21</v>
      </c>
      <c r="B43" s="105"/>
      <c r="C43" s="105"/>
      <c r="D43" s="105"/>
      <c r="E43" s="106"/>
      <c r="F43" s="21">
        <f>F38+F39</f>
        <v>2395451.2799999998</v>
      </c>
      <c r="G43" s="95"/>
      <c r="H43" s="21">
        <f>H38+H39</f>
        <v>2701456.03</v>
      </c>
      <c r="I43" s="95"/>
    </row>
    <row r="44" spans="1:9" x14ac:dyDescent="0.25">
      <c r="A44" s="98"/>
      <c r="B44" s="99"/>
      <c r="C44" s="99"/>
      <c r="D44" s="99"/>
      <c r="E44" s="100"/>
      <c r="F44" s="94"/>
      <c r="G44" s="95"/>
      <c r="H44" s="26"/>
      <c r="I44" s="27"/>
    </row>
    <row r="46" spans="1:9" x14ac:dyDescent="0.25">
      <c r="A46" t="s">
        <v>33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1">
    <mergeCell ref="A38:E38"/>
    <mergeCell ref="F38:G38"/>
    <mergeCell ref="H38:I38"/>
    <mergeCell ref="A31:E31"/>
    <mergeCell ref="F31:G31"/>
    <mergeCell ref="A35:E35"/>
    <mergeCell ref="F35:G35"/>
    <mergeCell ref="H35:I35"/>
    <mergeCell ref="A32:E32"/>
    <mergeCell ref="F32:G32"/>
    <mergeCell ref="H32:I32"/>
    <mergeCell ref="A34:E34"/>
    <mergeCell ref="F34:G34"/>
    <mergeCell ref="H34:I34"/>
    <mergeCell ref="H31:I31"/>
    <mergeCell ref="A33:E33"/>
    <mergeCell ref="F37:G37"/>
    <mergeCell ref="H37:I37"/>
    <mergeCell ref="H36:I36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F33:G33"/>
    <mergeCell ref="H33:I33"/>
    <mergeCell ref="A28:E28"/>
    <mergeCell ref="F28:G28"/>
    <mergeCell ref="H28:I28"/>
    <mergeCell ref="A29:E29"/>
    <mergeCell ref="F29:G29"/>
    <mergeCell ref="H29:I29"/>
    <mergeCell ref="F30:G30"/>
    <mergeCell ref="H30:I30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E22"/>
    <mergeCell ref="F21:G22"/>
    <mergeCell ref="H21:I22"/>
    <mergeCell ref="A23:E23"/>
    <mergeCell ref="F23:G23"/>
    <mergeCell ref="H23:I23"/>
    <mergeCell ref="A24:E24"/>
    <mergeCell ref="F24:G24"/>
    <mergeCell ref="H24:I24"/>
    <mergeCell ref="F18:G18"/>
    <mergeCell ref="H18:I18"/>
    <mergeCell ref="A19:C19"/>
    <mergeCell ref="D19:E19"/>
    <mergeCell ref="F19:G19"/>
    <mergeCell ref="H19:I19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8:C18"/>
    <mergeCell ref="D18:E1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2024-02-08T04:47:19Z</dcterms:modified>
</cp:coreProperties>
</file>