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37C5F967-AC43-45C1-A41B-73A732AF78F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 l="1"/>
  <c r="F29" i="1"/>
  <c r="D13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<sst xmlns="http://schemas.openxmlformats.org/spreadsheetml/2006/main" count="42" uniqueCount="41">
  <si>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</si>
  <si>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</si>
  <si>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</si>
  <si>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</si>
  <si>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</si>
  <si>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</si>
  <si>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</si>
  <si>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</si>
  <si>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</si>
  <si>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</si>
  <si>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</si>
  <si>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</si>
  <si>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</si>
  <si>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</si>
  <si>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</si>
  <si>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</si>
  <si>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</si>
  <si>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</si>
  <si>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</si>
  <si>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</si>
  <si>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</si>
  <si>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</si>
  <si>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</si>
  <si>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</si>
  <si>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</si>
  <si>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</si>
  <si>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</si>
  <si>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</si>
  <si>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</si>
  <si>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</si>
  <si>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</si>
  <si>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</si>
  <si>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</si>
  <si>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</si>
  <si>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</si>
  <si>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Содержание детской площадки</t>
  </si>
  <si>
    <t>Переходящие остатки денежных средств на начало года</t>
  </si>
  <si>
    <t>Дезинфекция мест общего пользования</t>
  </si>
  <si>
    <t>Уборка, благоустройсво и содержание придомовой территории</t>
  </si>
  <si>
    <t>Тех. обслуживание конструктивных элементов</t>
  </si>
  <si>
    <t>многоквартирному дому по адресу ул. Сосновая, 52  за 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</si>
</sst>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D13" sqref="D13:E14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6" t="s">
        <v>0</v>
      </c>
      <c r="B3" s="66"/>
      <c r="C3" s="66"/>
      <c r="D3" s="66"/>
      <c r="E3" s="66"/>
      <c r="F3" s="66"/>
      <c r="G3" s="66"/>
      <c r="H3" s="66"/>
      <c r="I3" s="66"/>
    </row>
    <row r="4" spans="1:9" ht="15.75" x14ac:dyDescent="0.25">
      <c r="A4" s="66" t="s">
        <v>40</v>
      </c>
      <c r="B4" s="66"/>
      <c r="C4" s="66"/>
      <c r="D4" s="66"/>
      <c r="E4" s="66"/>
      <c r="F4" s="66"/>
      <c r="G4" s="66"/>
      <c r="H4" s="66"/>
      <c r="I4" s="66"/>
    </row>
    <row r="6" spans="1:9" x14ac:dyDescent="0.25">
      <c r="A6" s="32" t="s">
        <v>1</v>
      </c>
      <c r="B6" s="67"/>
      <c r="C6" s="67"/>
      <c r="D6" s="33"/>
      <c r="E6" s="32" t="s">
        <v>2</v>
      </c>
      <c r="F6" s="67"/>
      <c r="G6" s="67"/>
      <c r="H6" s="67"/>
      <c r="I6" s="33"/>
    </row>
    <row r="7" spans="1:9" x14ac:dyDescent="0.25">
      <c r="A7" s="68" t="s">
        <v>3</v>
      </c>
      <c r="B7" s="69"/>
      <c r="C7" s="69"/>
      <c r="D7" s="70"/>
      <c r="E7" s="32">
        <v>3447.2</v>
      </c>
      <c r="F7" s="67"/>
      <c r="G7" s="67"/>
      <c r="H7" s="67"/>
      <c r="I7" s="33"/>
    </row>
    <row r="8" spans="1:9" x14ac:dyDescent="0.25">
      <c r="A8" s="71" t="s">
        <v>4</v>
      </c>
      <c r="B8" s="72"/>
      <c r="C8" s="72"/>
      <c r="D8" s="73"/>
      <c r="E8" s="32">
        <v>0</v>
      </c>
      <c r="F8" s="67"/>
      <c r="G8" s="67"/>
      <c r="H8" s="67"/>
      <c r="I8" s="67"/>
    </row>
    <row r="9" spans="1:9" x14ac:dyDescent="0.25">
      <c r="A9" s="2"/>
      <c r="B9" s="3"/>
      <c r="C9" s="4"/>
      <c r="D9" s="58" t="s">
        <v>5</v>
      </c>
      <c r="E9" s="59"/>
      <c r="F9" s="58"/>
      <c r="G9" s="59"/>
      <c r="H9" s="58"/>
      <c r="I9" s="59"/>
    </row>
    <row r="10" spans="1:9" ht="45" customHeight="1" x14ac:dyDescent="0.25">
      <c r="A10" s="5"/>
      <c r="B10" s="6"/>
      <c r="C10" s="7"/>
      <c r="D10" s="74"/>
      <c r="E10" s="75"/>
      <c r="F10" s="74"/>
      <c r="G10" s="75"/>
      <c r="H10" s="74"/>
      <c r="I10" s="75"/>
    </row>
    <row r="11" spans="1:9" ht="30.75" customHeight="1" x14ac:dyDescent="0.25">
      <c r="A11" s="43" t="s">
        <v>36</v>
      </c>
      <c r="B11" s="44"/>
      <c r="C11" s="45"/>
      <c r="D11" s="32">
        <v>279791.1100000001</v>
      </c>
      <c r="E11" s="33"/>
      <c r="F11" s="76"/>
      <c r="G11" s="77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1169387.1100000001</v>
      </c>
      <c r="E12" s="33"/>
      <c r="F12" s="32"/>
      <c r="G12" s="33"/>
      <c r="H12" s="29"/>
      <c r="I12" s="33"/>
    </row>
    <row r="13" spans="1:9" x14ac:dyDescent="0.25">
      <c r="A13" s="78" t="s">
        <v>7</v>
      </c>
      <c r="B13" s="79"/>
      <c r="C13" s="80"/>
      <c r="D13" s="84">
        <f>1125062.47</f>
        <v>1125062.47</v>
      </c>
      <c r="E13" s="85"/>
      <c r="F13" s="88"/>
      <c r="G13" s="89"/>
      <c r="H13" s="91"/>
      <c r="I13" s="92"/>
    </row>
    <row r="14" spans="1:9" x14ac:dyDescent="0.25">
      <c r="A14" s="81"/>
      <c r="B14" s="82"/>
      <c r="C14" s="83"/>
      <c r="D14" s="86"/>
      <c r="E14" s="87"/>
      <c r="F14" s="90"/>
      <c r="G14" s="49"/>
      <c r="H14" s="50"/>
      <c r="I14" s="51"/>
    </row>
    <row r="15" spans="1:9" x14ac:dyDescent="0.25">
      <c r="A15" s="93" t="s">
        <v>34</v>
      </c>
      <c r="B15" s="94"/>
      <c r="C15" s="95"/>
      <c r="D15" s="91"/>
      <c r="E15" s="92"/>
      <c r="F15" s="101"/>
      <c r="G15" s="102"/>
      <c r="H15" s="91"/>
      <c r="I15" s="92"/>
    </row>
    <row r="16" spans="1:9" x14ac:dyDescent="0.25">
      <c r="A16" s="96"/>
      <c r="B16" s="97"/>
      <c r="C16" s="98"/>
      <c r="D16" s="99"/>
      <c r="E16" s="100"/>
      <c r="F16" s="103"/>
      <c r="G16" s="104"/>
      <c r="H16" s="99"/>
      <c r="I16" s="100"/>
    </row>
    <row r="17" spans="1:9" x14ac:dyDescent="0.25">
      <c r="A17" s="52"/>
      <c r="B17" s="53"/>
      <c r="C17" s="54"/>
      <c r="D17" s="50"/>
      <c r="E17" s="51"/>
      <c r="F17" s="105"/>
      <c r="G17" s="106"/>
      <c r="H17" s="50"/>
      <c r="I17" s="51"/>
    </row>
    <row r="18" spans="1:9" ht="30.75" customHeight="1" x14ac:dyDescent="0.25">
      <c r="A18" s="43"/>
      <c r="B18" s="44"/>
      <c r="C18" s="45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5">
        <f>H44</f>
        <v>1070149.06</v>
      </c>
      <c r="E19" s="42"/>
      <c r="F19" s="41"/>
      <c r="G19" s="42"/>
      <c r="H19" s="29"/>
      <c r="I19" s="33"/>
    </row>
    <row r="20" spans="1:9" x14ac:dyDescent="0.25">
      <c r="A20" s="26" t="s">
        <v>17</v>
      </c>
      <c r="B20" s="27"/>
      <c r="C20" s="28"/>
      <c r="D20" s="65">
        <f>D11+D12+D15+D18-D19</f>
        <v>379029.16000000015</v>
      </c>
      <c r="E20" s="107"/>
      <c r="F20" s="32"/>
      <c r="G20" s="33"/>
      <c r="H20" s="32"/>
      <c r="I20" s="33"/>
    </row>
    <row r="21" spans="1:9" ht="21" customHeight="1" x14ac:dyDescent="0.25">
      <c r="A21" s="43" t="s">
        <v>18</v>
      </c>
      <c r="B21" s="44"/>
      <c r="C21" s="45"/>
      <c r="D21" s="29">
        <f>D12/(E7+E8)/12</f>
        <v>28.26900842229443</v>
      </c>
      <c r="E21" s="30"/>
      <c r="F21" s="29"/>
      <c r="G21" s="30"/>
      <c r="H21" s="32"/>
      <c r="I21" s="33"/>
    </row>
    <row r="22" spans="1:9" ht="15" customHeight="1" x14ac:dyDescent="0.25">
      <c r="A22" s="55"/>
      <c r="B22" s="56"/>
      <c r="C22" s="56"/>
      <c r="D22" s="56"/>
      <c r="E22" s="57"/>
      <c r="F22" s="58" t="s">
        <v>19</v>
      </c>
      <c r="G22" s="59"/>
      <c r="H22" s="58" t="s">
        <v>20</v>
      </c>
      <c r="I22" s="59"/>
    </row>
    <row r="23" spans="1:9" ht="15" customHeight="1" x14ac:dyDescent="0.25">
      <c r="A23" s="55"/>
      <c r="B23" s="56"/>
      <c r="C23" s="56"/>
      <c r="D23" s="56"/>
      <c r="E23" s="57"/>
      <c r="F23" s="60"/>
      <c r="G23" s="61"/>
      <c r="H23" s="60"/>
      <c r="I23" s="61"/>
    </row>
    <row r="24" spans="1:9" x14ac:dyDescent="0.25">
      <c r="A24" s="62" t="s">
        <v>9</v>
      </c>
      <c r="B24" s="63"/>
      <c r="C24" s="63"/>
      <c r="D24" s="63"/>
      <c r="E24" s="64"/>
      <c r="F24" s="24">
        <f>F25+F26+F27+F28+F29+F30+F31+F32+F33</f>
        <v>552241.44000000006</v>
      </c>
      <c r="G24" s="31"/>
      <c r="H24" s="24">
        <f>H25+H26+H27+H28+H29+H30+H31+H32+H33</f>
        <v>593062.77999999991</v>
      </c>
      <c r="I24" s="31"/>
    </row>
    <row r="25" spans="1:9" ht="30" customHeight="1" x14ac:dyDescent="0.25">
      <c r="A25" s="43" t="s">
        <v>10</v>
      </c>
      <c r="B25" s="44"/>
      <c r="C25" s="44"/>
      <c r="D25" s="44"/>
      <c r="E25" s="45"/>
      <c r="F25" s="48">
        <v>37229.760000000002</v>
      </c>
      <c r="G25" s="49"/>
      <c r="H25" s="50">
        <v>45056.14</v>
      </c>
      <c r="I25" s="51"/>
    </row>
    <row r="26" spans="1:9" x14ac:dyDescent="0.25">
      <c r="A26" s="52" t="s">
        <v>39</v>
      </c>
      <c r="B26" s="53"/>
      <c r="C26" s="53"/>
      <c r="D26" s="53"/>
      <c r="E26" s="54"/>
      <c r="F26" s="29">
        <v>108793.63</v>
      </c>
      <c r="G26" s="30"/>
      <c r="H26" s="32">
        <v>118560.15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22751.52</v>
      </c>
      <c r="G27" s="30"/>
      <c r="H27" s="32">
        <v>24771.95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8273.2800000000007</v>
      </c>
      <c r="G28" s="30"/>
      <c r="H28" s="41">
        <v>3117.01</v>
      </c>
      <c r="I28" s="42"/>
    </row>
    <row r="29" spans="1:9" ht="30" customHeight="1" x14ac:dyDescent="0.25">
      <c r="A29" s="43" t="s">
        <v>38</v>
      </c>
      <c r="B29" s="44"/>
      <c r="C29" s="44"/>
      <c r="D29" s="44"/>
      <c r="E29" s="45"/>
      <c r="F29" s="29">
        <f>139404.77+12409.92</f>
        <v>151814.69</v>
      </c>
      <c r="G29" s="30"/>
      <c r="H29" s="32">
        <f>140232.06+6762.5+27771.7-6675.7</f>
        <v>168090.56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210968.64</v>
      </c>
      <c r="G30" s="30"/>
      <c r="H30" s="32">
        <v>226791.27</v>
      </c>
      <c r="I30" s="33"/>
    </row>
    <row r="31" spans="1:9" x14ac:dyDescent="0.25">
      <c r="A31" s="10" t="s">
        <v>35</v>
      </c>
      <c r="B31" s="8"/>
      <c r="C31" s="8"/>
      <c r="D31" s="8"/>
      <c r="E31" s="9"/>
      <c r="F31" s="46">
        <v>12409.92</v>
      </c>
      <c r="G31" s="47"/>
      <c r="H31" s="32">
        <v>6675.7</v>
      </c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25</v>
      </c>
      <c r="B35" s="22"/>
      <c r="C35" s="22"/>
      <c r="D35" s="22"/>
      <c r="E35" s="23"/>
      <c r="F35" s="24">
        <v>167533.92000000001</v>
      </c>
      <c r="G35" s="31"/>
      <c r="H35" s="37">
        <v>179938.68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24</v>
      </c>
      <c r="B37" s="22"/>
      <c r="C37" s="22"/>
      <c r="D37" s="22"/>
      <c r="E37" s="23"/>
      <c r="F37" s="24">
        <v>279223.2</v>
      </c>
      <c r="G37" s="31"/>
      <c r="H37" s="24">
        <v>258865.4</v>
      </c>
      <c r="I37" s="31"/>
    </row>
    <row r="38" spans="1:9" x14ac:dyDescent="0.25">
      <c r="A38" s="11" t="s">
        <v>31</v>
      </c>
      <c r="B38" s="12"/>
      <c r="C38" s="12"/>
      <c r="D38" s="12"/>
      <c r="E38" s="13"/>
      <c r="F38" s="24">
        <f>177461.86-7073.31</f>
        <v>170388.55</v>
      </c>
      <c r="G38" s="31"/>
      <c r="H38" s="24">
        <v>38282.199999999997</v>
      </c>
      <c r="I38" s="31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1169387.1100000001</v>
      </c>
      <c r="G39" s="25"/>
      <c r="H39" s="24">
        <f>H24+H35+H36+H37+H38</f>
        <v>1070149.06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0</v>
      </c>
      <c r="G40" s="31"/>
      <c r="H40" s="24">
        <f>H41+H42+H43</f>
        <v>0</v>
      </c>
      <c r="I40" s="31"/>
    </row>
    <row r="41" spans="1:9" x14ac:dyDescent="0.25">
      <c r="A41" s="14" t="s">
        <v>28</v>
      </c>
      <c r="B41" s="15"/>
      <c r="C41" s="15"/>
      <c r="D41" s="15"/>
      <c r="E41" s="16"/>
      <c r="F41" s="24"/>
      <c r="G41" s="31"/>
      <c r="H41" s="24"/>
      <c r="I41" s="31"/>
    </row>
    <row r="42" spans="1:9" x14ac:dyDescent="0.25">
      <c r="A42" s="14" t="s">
        <v>29</v>
      </c>
      <c r="B42" s="15"/>
      <c r="C42" s="15"/>
      <c r="D42" s="15"/>
      <c r="E42" s="16"/>
      <c r="F42" s="24"/>
      <c r="G42" s="31"/>
      <c r="H42" s="24"/>
      <c r="I42" s="31"/>
    </row>
    <row r="43" spans="1:9" x14ac:dyDescent="0.25">
      <c r="A43" s="38" t="s">
        <v>30</v>
      </c>
      <c r="B43" s="39"/>
      <c r="C43" s="39"/>
      <c r="D43" s="39"/>
      <c r="E43" s="40"/>
      <c r="F43" s="24"/>
      <c r="G43" s="31"/>
      <c r="H43" s="24"/>
      <c r="I43" s="31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1169387.1100000001</v>
      </c>
      <c r="G44" s="25"/>
      <c r="H44" s="24">
        <f>H39+H40</f>
        <v>1070149.06</v>
      </c>
      <c r="I44" s="25"/>
    </row>
    <row r="45" spans="1:9" x14ac:dyDescent="0.25">
      <c r="A45" s="34"/>
      <c r="B45" s="35"/>
      <c r="C45" s="35"/>
      <c r="D45" s="35"/>
      <c r="E45" s="36"/>
      <c r="F45" s="37"/>
      <c r="G45" s="25"/>
      <c r="H45" s="32"/>
      <c r="I45" s="33"/>
    </row>
    <row r="47" spans="1:9" x14ac:dyDescent="0.25">
      <c r="A47" t="s">
        <v>33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2024-02-08T04:10:45Z</dcterms:modified>
</cp:coreProperties>
</file>