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.раб." sheetId="9" r:id="rId9"/>
  </sheets>
  <calcPr calcId="124519"/>
</workbook>
</file>

<file path=xl/calcChain.xml><?xml version="1.0" encoding="utf-8"?>
<calcChain xmlns="http://schemas.openxmlformats.org/spreadsheetml/2006/main">
  <c r="D14" i="6"/>
  <c r="D16" i="2"/>
  <c r="D14"/>
  <c r="D10" i="1"/>
  <c r="C10"/>
  <c r="D8" i="4"/>
  <c r="D12" i="6"/>
  <c r="D10"/>
  <c r="D8"/>
  <c r="D12" i="2"/>
  <c r="D10"/>
  <c r="D8"/>
  <c r="L4" i="5"/>
  <c r="N18"/>
  <c r="N23"/>
  <c r="N22"/>
  <c r="N21"/>
  <c r="N20"/>
  <c r="M19"/>
  <c r="L19"/>
  <c r="K19"/>
  <c r="J19"/>
  <c r="I19"/>
  <c r="H19"/>
  <c r="G19"/>
  <c r="F19"/>
  <c r="E19"/>
  <c r="D19"/>
  <c r="C19"/>
  <c r="B19"/>
  <c r="N8"/>
  <c r="M4"/>
  <c r="N17"/>
  <c r="N12"/>
  <c r="M14"/>
  <c r="L14"/>
  <c r="K14"/>
  <c r="J14"/>
  <c r="I14"/>
  <c r="H14"/>
  <c r="G14"/>
  <c r="F14"/>
  <c r="E14"/>
  <c r="D14"/>
  <c r="C14"/>
  <c r="M9"/>
  <c r="L9"/>
  <c r="K9"/>
  <c r="J9"/>
  <c r="I9"/>
  <c r="H9"/>
  <c r="G9"/>
  <c r="F9"/>
  <c r="E9"/>
  <c r="D9"/>
  <c r="C9"/>
  <c r="K4"/>
  <c r="J4"/>
  <c r="I4"/>
  <c r="H4"/>
  <c r="G4"/>
  <c r="F4"/>
  <c r="E4"/>
  <c r="D4"/>
  <c r="C4"/>
  <c r="B14"/>
  <c r="B9"/>
  <c r="B4"/>
  <c r="B25" l="1"/>
  <c r="M25"/>
  <c r="L25"/>
  <c r="K25"/>
  <c r="J25"/>
  <c r="I25"/>
  <c r="H25"/>
  <c r="G25"/>
  <c r="F25"/>
  <c r="E25"/>
  <c r="D25"/>
  <c r="N19"/>
  <c r="C25"/>
  <c r="N7"/>
  <c r="N24"/>
  <c r="N13"/>
  <c r="N6"/>
  <c r="N5"/>
  <c r="N4" l="1"/>
  <c r="N11" l="1"/>
  <c r="N10"/>
  <c r="N15" l="1"/>
  <c r="N16"/>
  <c r="N14"/>
  <c r="N9" l="1"/>
  <c r="N25" s="1"/>
</calcChain>
</file>

<file path=xl/sharedStrings.xml><?xml version="1.0" encoding="utf-8"?>
<sst xmlns="http://schemas.openxmlformats.org/spreadsheetml/2006/main" count="129" uniqueCount="81">
  <si>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</si>
  <si>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</si>
  <si>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</si>
  <si>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</si>
  <si>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</si>
  <si>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</si>
  <si>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</si>
  <si>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</si>
  <si>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</si>
  <si>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</si>
  <si>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</si>
  <si>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</si>
  <si>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</si>
  <si>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</si>
  <si>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</si>
  <si>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</si>
  <si>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</si>
  <si>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</si>
  <si>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</si>
  <si>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</si>
  <si>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</si>
  <si>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</si>
  <si>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</si>
  <si>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</si>
  <si>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</si>
  <si>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</si>
  <si>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</si>
  <si>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</si>
  <si>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</si>
  <si>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</si>
  <si>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Ушакова,7</t>
  </si>
  <si>
    <t>-эл.оборудование</t>
  </si>
  <si>
    <t>-эл.оборудования</t>
  </si>
  <si>
    <t>Текущий ремонт эл.оборудования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</si>
  <si>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</si>
  <si>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</si>
  <si>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</si>
  <si>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</si>
  <si>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</si>
  <si>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</si>
  <si>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</si>
  <si>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</si>
  <si>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</si>
  <si>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</si>
  <si>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</si>
  <si>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</si>
  <si>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</si>
  <si>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</si>
  <si>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</si>
  <si>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</si>
  <si>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</si>
  <si>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</si>
  <si>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</si>
  <si>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</si>
  <si>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</si>
  <si>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</si>
  <si>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</si>
  <si>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6.ТБО</t>
  </si>
  <si>
    <t>7. Расходы по содержанию УК</t>
  </si>
  <si>
    <t>Директор ООО УК "Аркада"</t>
  </si>
  <si>
    <t>Лицевой счёт  2019г</t>
  </si>
  <si>
    <t>Лицевой счёт 2019г</t>
  </si>
  <si>
    <t>Лицевой счет. Сводный расчет  2019г</t>
  </si>
  <si>
    <t>Уборка снега и наледи с крыши, прочистка выпуска канализационных стояков от куржака</t>
  </si>
  <si>
    <t>Очистка кпыши от снега и сосулек</t>
  </si>
  <si>
    <t>Очистка крыши от снега и наледи</t>
  </si>
  <si>
    <t>Проведение технической инвентаризации, изготовление технического паспорта на жилой дом</t>
  </si>
  <si>
    <t>Демонтаж старого провода с крыши дома</t>
  </si>
  <si>
    <t>ППР подъездного освещения</t>
  </si>
  <si>
    <t>Частичный ремонт фундамента</t>
  </si>
  <si>
    <t>ППР электроосвещения</t>
  </si>
  <si>
    <t>Квартира №15.Частичная замена стояка отопления</t>
  </si>
  <si>
    <t>Запуск отопления</t>
  </si>
  <si>
    <t>Переоформление документов о присоединении к эл.сетям</t>
  </si>
  <si>
    <t>Замена общедомового водосчетчика ХВС д25мм</t>
  </si>
  <si>
    <t>Кв.№12.Установка перемычки на стояке отопления</t>
  </si>
  <si>
    <t>Осмотр ХВС на предмет утечки</t>
  </si>
  <si>
    <t>Итого:</t>
  </si>
  <si>
    <t>Установка доводчика входной двери под.№2</t>
  </si>
  <si>
    <t>Уборка снега и сосулек с крыши дома</t>
  </si>
  <si>
    <t>Под.№1.Замена светильника на патрон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</si>
</sst>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2" fontId="6" fillId="0" borderId="1" xfId="0" applyNumberFormat="1" applyFont="1" applyBorder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0" borderId="1" xfId="0" applyFont="1" applyBorder="1" applyAlignment="1">
      <alignment horizontal="left"/>
    </xf>
    <xf numFmtId="0" fontId="9" fillId="0" borderId="9" xfId="0" applyFont="1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B8" sqref="B8:C9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79" t="s">
        <v>60</v>
      </c>
      <c r="C1" s="79"/>
      <c r="D1" s="79"/>
      <c r="E1" s="7"/>
      <c r="F1" s="7"/>
      <c r="G1" s="7"/>
      <c r="H1" s="7"/>
    </row>
    <row r="2" spans="1:8" ht="15.7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>
      <c r="A3" s="45"/>
      <c r="B3" s="78" t="s">
        <v>4</v>
      </c>
      <c r="C3" s="78"/>
      <c r="D3" s="78"/>
      <c r="E3" s="45"/>
      <c r="F3" s="1"/>
      <c r="G3" s="1"/>
      <c r="H3" s="1"/>
    </row>
    <row r="4" spans="1:8" ht="30">
      <c r="A4" s="39"/>
      <c r="B4" s="46" t="s">
        <v>0</v>
      </c>
      <c r="C4" s="46" t="s">
        <v>1</v>
      </c>
      <c r="D4" s="46" t="s">
        <v>26</v>
      </c>
      <c r="E4" s="45"/>
      <c r="F4" s="1"/>
      <c r="G4" s="1"/>
      <c r="H4" s="1"/>
    </row>
    <row r="5" spans="1:8">
      <c r="A5" s="39"/>
      <c r="B5" s="3" t="s">
        <v>12</v>
      </c>
      <c r="C5" s="39"/>
      <c r="D5" s="39"/>
      <c r="E5" s="45"/>
      <c r="F5" s="1"/>
    </row>
    <row r="6" spans="1:8">
      <c r="A6" s="52">
        <v>1</v>
      </c>
      <c r="B6" s="52" t="s">
        <v>72</v>
      </c>
      <c r="C6" s="52">
        <v>130.35</v>
      </c>
      <c r="D6" s="53">
        <v>130.35</v>
      </c>
      <c r="E6" s="45"/>
      <c r="F6" s="1"/>
    </row>
    <row r="7" spans="1:8">
      <c r="A7" s="52"/>
      <c r="B7" s="53" t="s">
        <v>13</v>
      </c>
      <c r="C7" s="52"/>
      <c r="D7" s="53"/>
      <c r="E7" s="45"/>
      <c r="F7" s="1"/>
    </row>
    <row r="8" spans="1:8" ht="30">
      <c r="A8" s="52">
        <v>1</v>
      </c>
      <c r="B8" s="52" t="s">
        <v>75</v>
      </c>
      <c r="C8" s="52">
        <v>257.12</v>
      </c>
      <c r="D8" s="53"/>
      <c r="E8" s="45"/>
      <c r="F8" s="1"/>
    </row>
    <row r="9" spans="1:8">
      <c r="A9" s="52">
        <v>2</v>
      </c>
      <c r="B9" s="52" t="s">
        <v>76</v>
      </c>
      <c r="C9" s="52">
        <v>130.35</v>
      </c>
      <c r="D9" s="53"/>
      <c r="E9" s="45"/>
      <c r="F9" s="1"/>
    </row>
    <row r="10" spans="1:8" s="5" customFormat="1">
      <c r="A10" s="52"/>
      <c r="B10" s="52" t="s">
        <v>77</v>
      </c>
      <c r="C10" s="52">
        <f>SUM(C8:C9)</f>
        <v>387.47</v>
      </c>
      <c r="D10" s="53">
        <f>D6+C10</f>
        <v>517.82000000000005</v>
      </c>
      <c r="E10" s="4"/>
      <c r="F10" s="4"/>
    </row>
    <row r="11" spans="1:8" s="5" customFormat="1">
      <c r="A11" s="53"/>
      <c r="B11" s="53"/>
      <c r="C11" s="52"/>
      <c r="D11" s="53"/>
      <c r="E11" s="4"/>
      <c r="F11" s="4"/>
    </row>
    <row r="12" spans="1:8">
      <c r="A12" s="52"/>
      <c r="B12" s="52"/>
      <c r="C12" s="52"/>
      <c r="D12" s="53"/>
      <c r="E12" s="45"/>
      <c r="F12" s="1"/>
    </row>
    <row r="13" spans="1:8">
      <c r="A13" s="52"/>
      <c r="B13" s="53"/>
      <c r="C13" s="52"/>
      <c r="D13" s="52"/>
      <c r="E13" s="45"/>
      <c r="F13" s="1"/>
    </row>
    <row r="14" spans="1:8">
      <c r="A14" s="52"/>
      <c r="B14" s="52"/>
      <c r="C14" s="52"/>
      <c r="D14" s="53"/>
      <c r="E14" s="45"/>
      <c r="F14" s="1"/>
    </row>
    <row r="15" spans="1:8">
      <c r="A15" s="52"/>
      <c r="B15" s="53"/>
      <c r="C15" s="52"/>
      <c r="D15" s="52"/>
      <c r="E15" s="45"/>
      <c r="F15" s="1"/>
    </row>
    <row r="16" spans="1:8">
      <c r="A16" s="52"/>
      <c r="B16" s="54"/>
      <c r="C16" s="52"/>
      <c r="D16" s="53"/>
      <c r="E16" s="45"/>
      <c r="F16" s="1"/>
    </row>
    <row r="17" spans="1:6">
      <c r="A17" s="52"/>
      <c r="B17" s="52"/>
      <c r="C17" s="52"/>
      <c r="D17" s="52"/>
      <c r="E17" s="45"/>
      <c r="F17" s="1"/>
    </row>
    <row r="18" spans="1:6" s="5" customFormat="1">
      <c r="A18" s="53"/>
      <c r="B18" s="52"/>
      <c r="C18" s="52"/>
      <c r="D18" s="53"/>
      <c r="E18" s="4"/>
      <c r="F18" s="4"/>
    </row>
    <row r="19" spans="1:6">
      <c r="A19" s="52"/>
      <c r="B19" s="54"/>
      <c r="C19" s="52"/>
      <c r="D19" s="52"/>
      <c r="E19" s="45"/>
      <c r="F19" s="1"/>
    </row>
    <row r="20" spans="1:6">
      <c r="A20" s="52"/>
      <c r="B20" s="52"/>
      <c r="C20" s="52"/>
      <c r="D20" s="52"/>
      <c r="E20" s="45"/>
      <c r="F20" s="1"/>
    </row>
    <row r="21" spans="1:6">
      <c r="A21" s="52"/>
      <c r="B21" s="53"/>
      <c r="C21" s="53"/>
      <c r="D21" s="53"/>
      <c r="E21" s="45"/>
      <c r="F21" s="1"/>
    </row>
    <row r="22" spans="1:6">
      <c r="A22" s="52"/>
      <c r="B22" s="53"/>
      <c r="C22" s="53"/>
      <c r="D22" s="53"/>
      <c r="E22" s="45"/>
      <c r="F22" s="1"/>
    </row>
    <row r="23" spans="1:6">
      <c r="A23" s="52"/>
      <c r="B23" s="52"/>
      <c r="C23" s="52"/>
      <c r="D23" s="52"/>
      <c r="E23" s="45"/>
      <c r="F23" s="1"/>
    </row>
    <row r="24" spans="1:6">
      <c r="A24" s="52"/>
      <c r="B24" s="55"/>
      <c r="C24" s="52"/>
      <c r="D24" s="56"/>
      <c r="E24" s="45"/>
      <c r="F24" s="1"/>
    </row>
    <row r="25" spans="1:6">
      <c r="A25" s="52"/>
      <c r="B25" s="55"/>
      <c r="C25" s="52"/>
      <c r="D25" s="56"/>
      <c r="E25" s="45"/>
      <c r="F25" s="1"/>
    </row>
    <row r="26" spans="1:6">
      <c r="A26" s="52"/>
      <c r="B26" s="55"/>
      <c r="C26" s="52"/>
      <c r="D26" s="56"/>
      <c r="E26" s="45"/>
      <c r="F26" s="1"/>
    </row>
    <row r="27" spans="1:6">
      <c r="A27" s="57"/>
      <c r="B27" s="57"/>
      <c r="C27" s="57"/>
      <c r="D27" s="57"/>
    </row>
    <row r="28" spans="1:6">
      <c r="A28" s="57"/>
      <c r="B28" s="57"/>
      <c r="C28" s="57"/>
      <c r="D28" s="57"/>
    </row>
    <row r="29" spans="1:6">
      <c r="A29" s="57"/>
      <c r="B29" s="57"/>
      <c r="C29" s="57"/>
      <c r="D29" s="57"/>
    </row>
    <row r="30" spans="1:6">
      <c r="A30" s="57"/>
      <c r="B30" s="57"/>
      <c r="C30" s="57"/>
      <c r="D30" s="57"/>
    </row>
    <row r="31" spans="1:6">
      <c r="A31" s="57"/>
      <c r="B31" s="57"/>
      <c r="C31" s="57"/>
      <c r="D31" s="57"/>
    </row>
    <row r="32" spans="1:6">
      <c r="A32" s="57"/>
      <c r="B32" s="57"/>
      <c r="C32" s="57"/>
      <c r="D32" s="57"/>
    </row>
    <row r="33" spans="1:4">
      <c r="A33" s="57"/>
      <c r="B33" s="57"/>
      <c r="C33" s="57"/>
      <c r="D33" s="57"/>
    </row>
    <row r="34" spans="1:4">
      <c r="A34" s="57"/>
      <c r="B34" s="57"/>
      <c r="C34" s="57"/>
      <c r="D34" s="57"/>
    </row>
    <row r="35" spans="1:4">
      <c r="A35" s="57"/>
      <c r="B35" s="57"/>
      <c r="C35" s="57"/>
      <c r="D35" s="57"/>
    </row>
    <row r="36" spans="1:4">
      <c r="A36" s="57"/>
      <c r="B36" s="57"/>
      <c r="C36" s="57"/>
      <c r="D36" s="57"/>
    </row>
    <row r="37" spans="1:4">
      <c r="A37" s="57"/>
      <c r="B37" s="57"/>
      <c r="C37" s="57"/>
      <c r="D37" s="57"/>
    </row>
    <row r="38" spans="1:4">
      <c r="A38" s="57"/>
      <c r="B38" s="57"/>
      <c r="C38" s="57"/>
      <c r="D38" s="57"/>
    </row>
    <row r="39" spans="1:4">
      <c r="A39" s="57"/>
      <c r="B39" s="57"/>
      <c r="C39" s="57"/>
      <c r="D39" s="5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D16" sqref="D16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80" t="s">
        <v>60</v>
      </c>
      <c r="C1" s="80"/>
      <c r="D1" s="80"/>
      <c r="E1" s="7"/>
      <c r="F1" s="7"/>
      <c r="G1" s="7"/>
      <c r="H1" s="7"/>
    </row>
    <row r="2" spans="1:8" ht="15.7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>
      <c r="A3" s="1"/>
      <c r="B3" s="78" t="s">
        <v>6</v>
      </c>
      <c r="C3" s="78"/>
      <c r="D3" s="78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>
      <c r="A5" s="8"/>
      <c r="B5" s="3" t="s">
        <v>2</v>
      </c>
      <c r="C5" s="8"/>
      <c r="D5" s="8"/>
      <c r="E5" s="1"/>
      <c r="F5" s="1"/>
      <c r="G5" s="1"/>
      <c r="H5" s="1"/>
    </row>
    <row r="6" spans="1:8" s="1" customFormat="1" ht="30">
      <c r="A6" s="52">
        <v>1</v>
      </c>
      <c r="B6" s="52" t="s">
        <v>63</v>
      </c>
      <c r="C6" s="52">
        <v>604.16999999999996</v>
      </c>
      <c r="D6" s="53">
        <v>604.16999999999996</v>
      </c>
    </row>
    <row r="7" spans="1:8" s="4" customFormat="1">
      <c r="A7" s="52"/>
      <c r="B7" s="53" t="s">
        <v>5</v>
      </c>
      <c r="C7" s="52"/>
      <c r="D7" s="53"/>
    </row>
    <row r="8" spans="1:8" s="4" customFormat="1">
      <c r="A8" s="52">
        <v>1</v>
      </c>
      <c r="B8" s="52" t="s">
        <v>64</v>
      </c>
      <c r="C8" s="52">
        <v>1253.07</v>
      </c>
      <c r="D8" s="53">
        <f>D6+C8</f>
        <v>1857.2399999999998</v>
      </c>
    </row>
    <row r="9" spans="1:8" s="4" customFormat="1" ht="15" customHeight="1">
      <c r="A9" s="52"/>
      <c r="B9" s="53" t="s">
        <v>3</v>
      </c>
      <c r="C9" s="52"/>
      <c r="D9" s="53"/>
    </row>
    <row r="10" spans="1:8" s="4" customFormat="1" ht="15" customHeight="1">
      <c r="A10" s="52">
        <v>1</v>
      </c>
      <c r="B10" s="52" t="s">
        <v>65</v>
      </c>
      <c r="C10" s="52">
        <v>417.69</v>
      </c>
      <c r="D10" s="53">
        <f>D8+C10</f>
        <v>2274.9299999999998</v>
      </c>
    </row>
    <row r="11" spans="1:8" s="1" customFormat="1" ht="15" customHeight="1">
      <c r="A11" s="52"/>
      <c r="B11" s="53" t="s">
        <v>7</v>
      </c>
      <c r="C11" s="52"/>
      <c r="D11" s="52"/>
    </row>
    <row r="12" spans="1:8" s="1" customFormat="1" ht="30" customHeight="1">
      <c r="A12" s="52">
        <v>1</v>
      </c>
      <c r="B12" s="52" t="s">
        <v>66</v>
      </c>
      <c r="C12" s="52">
        <v>5986.5</v>
      </c>
      <c r="D12" s="53">
        <f>D10+C12</f>
        <v>8261.43</v>
      </c>
    </row>
    <row r="13" spans="1:8" s="1" customFormat="1">
      <c r="A13" s="52"/>
      <c r="B13" s="53" t="s">
        <v>14</v>
      </c>
      <c r="C13" s="52"/>
      <c r="D13" s="52"/>
    </row>
    <row r="14" spans="1:8" s="4" customFormat="1">
      <c r="A14" s="52">
        <v>1</v>
      </c>
      <c r="B14" s="52" t="s">
        <v>78</v>
      </c>
      <c r="C14" s="52">
        <v>3200</v>
      </c>
      <c r="D14" s="53">
        <f>D12+C14</f>
        <v>11461.43</v>
      </c>
    </row>
    <row r="15" spans="1:8" s="4" customFormat="1">
      <c r="A15" s="53"/>
      <c r="B15" s="53" t="s">
        <v>15</v>
      </c>
      <c r="C15" s="52"/>
      <c r="D15" s="53"/>
    </row>
    <row r="16" spans="1:8" s="1" customFormat="1">
      <c r="A16" s="52">
        <v>1</v>
      </c>
      <c r="B16" s="52" t="s">
        <v>79</v>
      </c>
      <c r="C16" s="52">
        <v>521.4</v>
      </c>
      <c r="D16" s="53">
        <f>D14+C16</f>
        <v>11982.83</v>
      </c>
    </row>
    <row r="17" spans="1:4" s="1" customFormat="1">
      <c r="A17" s="52"/>
      <c r="B17" s="52"/>
      <c r="C17" s="52"/>
      <c r="D17" s="53"/>
    </row>
    <row r="18" spans="1:4" s="1" customFormat="1">
      <c r="A18" s="52"/>
      <c r="B18" s="52"/>
      <c r="C18" s="52"/>
      <c r="D18" s="53"/>
    </row>
    <row r="19" spans="1:4" s="1" customFormat="1">
      <c r="A19" s="52"/>
      <c r="B19" s="53"/>
      <c r="C19" s="52"/>
      <c r="D19" s="52"/>
    </row>
    <row r="20" spans="1:4" s="1" customFormat="1">
      <c r="A20" s="52"/>
      <c r="B20" s="52"/>
      <c r="C20" s="52"/>
      <c r="D20" s="53"/>
    </row>
    <row r="21" spans="1:4" s="4" customFormat="1">
      <c r="A21" s="52"/>
      <c r="B21" s="52"/>
      <c r="C21" s="52"/>
      <c r="D21" s="53"/>
    </row>
    <row r="22" spans="1:4" s="1" customFormat="1">
      <c r="A22" s="52"/>
      <c r="B22" s="52"/>
      <c r="C22" s="52"/>
      <c r="D22" s="53"/>
    </row>
    <row r="23" spans="1:4" s="1" customFormat="1">
      <c r="A23" s="52"/>
      <c r="B23" s="52"/>
      <c r="C23" s="52"/>
      <c r="D23" s="52"/>
    </row>
    <row r="24" spans="1:4" s="1" customFormat="1">
      <c r="A24" s="52"/>
      <c r="B24" s="52"/>
      <c r="C24" s="52"/>
      <c r="D24" s="53"/>
    </row>
    <row r="25" spans="1:4" s="1" customFormat="1">
      <c r="A25" s="53"/>
      <c r="B25" s="53"/>
      <c r="C25" s="53"/>
      <c r="D25" s="53"/>
    </row>
    <row r="26" spans="1:4" s="1" customFormat="1" ht="15.75" customHeight="1">
      <c r="A26" s="52"/>
      <c r="B26" s="52"/>
      <c r="C26" s="52"/>
      <c r="D26" s="52"/>
    </row>
    <row r="27" spans="1:4" s="1" customFormat="1">
      <c r="A27" s="52"/>
      <c r="B27" s="53"/>
      <c r="C27" s="53"/>
      <c r="D27" s="53"/>
    </row>
    <row r="28" spans="1:4" s="1" customFormat="1">
      <c r="A28" s="52"/>
      <c r="B28" s="52"/>
      <c r="C28" s="53"/>
      <c r="D28" s="53"/>
    </row>
    <row r="29" spans="1:4">
      <c r="A29" s="58"/>
      <c r="B29" s="59"/>
      <c r="C29" s="58"/>
      <c r="D29" s="58"/>
    </row>
    <row r="30" spans="1:4">
      <c r="A30" s="58"/>
      <c r="B30" s="60"/>
      <c r="C30" s="58"/>
      <c r="D30" s="58"/>
    </row>
    <row r="31" spans="1:4">
      <c r="A31" s="58"/>
      <c r="B31" s="60"/>
      <c r="C31" s="58"/>
      <c r="D31" s="58"/>
    </row>
    <row r="32" spans="1:4">
      <c r="A32" s="58"/>
      <c r="B32" s="60"/>
      <c r="C32" s="58"/>
      <c r="D32" s="58"/>
    </row>
    <row r="33" spans="1:4">
      <c r="A33" s="58"/>
      <c r="B33" s="59"/>
      <c r="C33" s="61"/>
      <c r="D33" s="61"/>
    </row>
    <row r="34" spans="1:4">
      <c r="A34" s="58"/>
      <c r="B34" s="59"/>
      <c r="C34" s="58"/>
      <c r="D34" s="58"/>
    </row>
    <row r="35" spans="1:4">
      <c r="A35" s="58"/>
      <c r="B35" s="60"/>
      <c r="C35" s="58"/>
      <c r="D35" s="58"/>
    </row>
    <row r="36" spans="1:4">
      <c r="A36" s="58"/>
      <c r="B36" s="59"/>
      <c r="C36" s="61"/>
      <c r="D36" s="61"/>
    </row>
    <row r="37" spans="1:4">
      <c r="A37" s="57"/>
      <c r="B37" s="57"/>
      <c r="C37" s="57"/>
      <c r="D37" s="5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C18" sqref="C18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80" t="s">
        <v>60</v>
      </c>
      <c r="C1" s="80"/>
      <c r="D1" s="80"/>
    </row>
    <row r="2" spans="1:4" ht="15.75">
      <c r="A2" s="1"/>
      <c r="B2" s="2" t="s">
        <v>30</v>
      </c>
      <c r="C2" s="1"/>
      <c r="D2" s="1"/>
    </row>
    <row r="3" spans="1:4">
      <c r="A3" s="1"/>
      <c r="B3" s="78" t="s">
        <v>46</v>
      </c>
      <c r="C3" s="78"/>
      <c r="D3" s="78"/>
    </row>
    <row r="4" spans="1:4" ht="26.25">
      <c r="A4" s="8"/>
      <c r="B4" s="9" t="s">
        <v>0</v>
      </c>
      <c r="C4" s="8" t="s">
        <v>1</v>
      </c>
      <c r="D4" s="9" t="s">
        <v>26</v>
      </c>
    </row>
    <row r="5" spans="1:4">
      <c r="A5" s="63"/>
      <c r="B5" s="53" t="s">
        <v>7</v>
      </c>
      <c r="C5" s="63"/>
      <c r="D5" s="63"/>
    </row>
    <row r="6" spans="1:4">
      <c r="A6" s="52">
        <v>1</v>
      </c>
      <c r="B6" s="52" t="s">
        <v>67</v>
      </c>
      <c r="C6" s="52">
        <v>1670.76</v>
      </c>
      <c r="D6" s="53">
        <v>1670.76</v>
      </c>
    </row>
    <row r="7" spans="1:4">
      <c r="A7" s="53"/>
      <c r="B7" s="53" t="s">
        <v>9</v>
      </c>
      <c r="C7" s="53"/>
      <c r="D7" s="53"/>
    </row>
    <row r="8" spans="1:4">
      <c r="A8" s="52">
        <v>1</v>
      </c>
      <c r="B8" s="52" t="s">
        <v>68</v>
      </c>
      <c r="C8" s="52">
        <v>271.63</v>
      </c>
      <c r="D8" s="53">
        <f>D6+C8</f>
        <v>1942.3899999999999</v>
      </c>
    </row>
    <row r="9" spans="1:4">
      <c r="A9" s="52"/>
      <c r="B9" s="53" t="s">
        <v>11</v>
      </c>
      <c r="C9" s="52"/>
      <c r="D9" s="52"/>
    </row>
    <row r="10" spans="1:4">
      <c r="A10" s="52">
        <v>1</v>
      </c>
      <c r="B10" s="52" t="s">
        <v>70</v>
      </c>
      <c r="C10" s="52">
        <v>260.7</v>
      </c>
      <c r="D10" s="53">
        <f>D8+C10</f>
        <v>2203.0899999999997</v>
      </c>
    </row>
    <row r="11" spans="1:4">
      <c r="A11" s="52"/>
      <c r="B11" s="53" t="s">
        <v>12</v>
      </c>
      <c r="C11" s="53"/>
      <c r="D11" s="53"/>
    </row>
    <row r="12" spans="1:4" ht="30">
      <c r="A12" s="52">
        <v>1</v>
      </c>
      <c r="B12" s="52" t="s">
        <v>73</v>
      </c>
      <c r="C12" s="52">
        <v>1000</v>
      </c>
      <c r="D12" s="53">
        <f>D10+C12</f>
        <v>3203.0899999999997</v>
      </c>
    </row>
    <row r="13" spans="1:4">
      <c r="A13" s="52"/>
      <c r="B13" s="53" t="s">
        <v>15</v>
      </c>
      <c r="C13" s="52"/>
      <c r="D13" s="53"/>
    </row>
    <row r="14" spans="1:4">
      <c r="A14" s="52">
        <v>1</v>
      </c>
      <c r="B14" s="52" t="s">
        <v>80</v>
      </c>
      <c r="C14" s="52">
        <v>297.51</v>
      </c>
      <c r="D14" s="53">
        <f>D12+C14</f>
        <v>3500.5999999999995</v>
      </c>
    </row>
    <row r="15" spans="1:4">
      <c r="A15" s="52"/>
      <c r="B15" s="53"/>
      <c r="C15" s="52"/>
      <c r="D15" s="52"/>
    </row>
    <row r="16" spans="1:4">
      <c r="A16" s="52"/>
      <c r="B16" s="52"/>
      <c r="C16" s="52"/>
      <c r="D16" s="53"/>
    </row>
    <row r="17" spans="1:4">
      <c r="A17" s="52"/>
      <c r="B17" s="53"/>
      <c r="C17" s="52"/>
      <c r="D17" s="52"/>
    </row>
    <row r="18" spans="1:4">
      <c r="A18" s="52"/>
      <c r="B18" s="52"/>
      <c r="C18" s="52"/>
      <c r="D18" s="53"/>
    </row>
    <row r="19" spans="1:4">
      <c r="A19" s="53"/>
      <c r="B19" s="53"/>
      <c r="C19" s="53"/>
      <c r="D19" s="53"/>
    </row>
    <row r="20" spans="1:4">
      <c r="A20" s="53"/>
      <c r="B20" s="52"/>
      <c r="C20" s="52"/>
      <c r="D20" s="53"/>
    </row>
    <row r="21" spans="1:4">
      <c r="A21" s="52"/>
      <c r="B21" s="53"/>
      <c r="C21" s="52"/>
      <c r="D21" s="52"/>
    </row>
    <row r="22" spans="1:4">
      <c r="A22" s="52"/>
      <c r="B22" s="52"/>
      <c r="C22" s="52"/>
      <c r="D22" s="53"/>
    </row>
    <row r="23" spans="1:4">
      <c r="A23" s="52"/>
      <c r="B23" s="52"/>
      <c r="C23" s="52"/>
      <c r="D23" s="53"/>
    </row>
    <row r="24" spans="1:4">
      <c r="A24" s="52"/>
      <c r="B24" s="52"/>
      <c r="C24" s="52"/>
      <c r="D24" s="53"/>
    </row>
    <row r="25" spans="1:4">
      <c r="A25" s="52"/>
      <c r="B25" s="53"/>
      <c r="C25" s="53"/>
      <c r="D25" s="53"/>
    </row>
    <row r="26" spans="1:4">
      <c r="A26" s="52"/>
      <c r="B26" s="52"/>
      <c r="C26" s="53"/>
      <c r="D26" s="53"/>
    </row>
    <row r="27" spans="1:4">
      <c r="A27" s="58"/>
      <c r="B27" s="59"/>
      <c r="C27" s="58"/>
      <c r="D27" s="58"/>
    </row>
    <row r="28" spans="1:4">
      <c r="A28" s="58"/>
      <c r="B28" s="60"/>
      <c r="C28" s="58"/>
      <c r="D28" s="58"/>
    </row>
    <row r="29" spans="1:4">
      <c r="A29" s="58"/>
      <c r="B29" s="60"/>
      <c r="C29" s="58"/>
      <c r="D29" s="58"/>
    </row>
    <row r="30" spans="1:4">
      <c r="A30" s="58"/>
      <c r="B30" s="60"/>
      <c r="C30" s="58"/>
      <c r="D30" s="58"/>
    </row>
    <row r="31" spans="1:4">
      <c r="A31" s="58"/>
      <c r="B31" s="59"/>
      <c r="C31" s="61"/>
      <c r="D31" s="61"/>
    </row>
    <row r="32" spans="1:4">
      <c r="A32" s="58"/>
      <c r="B32" s="59"/>
      <c r="C32" s="58"/>
      <c r="D32" s="58"/>
    </row>
    <row r="33" spans="1:4">
      <c r="A33" s="58"/>
      <c r="B33" s="60"/>
      <c r="C33" s="58"/>
      <c r="D33" s="58"/>
    </row>
    <row r="34" spans="1:4">
      <c r="A34" s="58"/>
      <c r="B34" s="59"/>
      <c r="C34" s="61"/>
      <c r="D34" s="61"/>
    </row>
    <row r="35" spans="1:4">
      <c r="A35" s="57"/>
      <c r="B35" s="57"/>
      <c r="C35" s="57"/>
      <c r="D35" s="57"/>
    </row>
    <row r="36" spans="1:4">
      <c r="A36" s="57"/>
      <c r="B36" s="57"/>
      <c r="C36" s="57"/>
      <c r="D36" s="57"/>
    </row>
    <row r="37" spans="1:4">
      <c r="A37" s="57"/>
      <c r="B37" s="57"/>
      <c r="C37" s="57"/>
      <c r="D37" s="57"/>
    </row>
    <row r="38" spans="1:4">
      <c r="A38" s="57"/>
      <c r="B38" s="57"/>
      <c r="C38" s="57"/>
      <c r="D38" s="57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B6" sqref="B6:C6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78" t="s">
        <v>60</v>
      </c>
      <c r="C1" s="78"/>
      <c r="D1" s="78"/>
      <c r="E1" s="7"/>
      <c r="F1" s="7"/>
      <c r="G1" s="7"/>
      <c r="H1" s="7"/>
    </row>
    <row r="2" spans="1:8" ht="21.6" customHeight="1">
      <c r="A2" s="6"/>
      <c r="B2" s="81" t="s">
        <v>30</v>
      </c>
      <c r="C2" s="81"/>
      <c r="D2" s="81"/>
      <c r="E2" s="1"/>
      <c r="F2" s="1"/>
      <c r="G2" s="1"/>
      <c r="H2" s="1"/>
    </row>
    <row r="3" spans="1:8" ht="17.25" customHeight="1">
      <c r="A3" s="6"/>
      <c r="B3" s="82" t="s">
        <v>47</v>
      </c>
      <c r="C3" s="82"/>
      <c r="D3" s="82"/>
      <c r="E3" s="1"/>
      <c r="F3" s="1"/>
      <c r="G3" s="1"/>
      <c r="H3" s="1"/>
    </row>
    <row r="4" spans="1:8" ht="30">
      <c r="A4" s="39"/>
      <c r="B4" s="46" t="s">
        <v>0</v>
      </c>
      <c r="C4" s="39" t="s">
        <v>1</v>
      </c>
      <c r="D4" s="39" t="s">
        <v>26</v>
      </c>
      <c r="E4" s="1"/>
      <c r="F4" s="1"/>
      <c r="G4" s="1"/>
      <c r="H4" s="1"/>
    </row>
    <row r="5" spans="1:8">
      <c r="A5" s="53"/>
      <c r="B5" s="53" t="s">
        <v>10</v>
      </c>
      <c r="C5" s="53"/>
      <c r="D5" s="53"/>
      <c r="E5" s="1"/>
      <c r="F5" s="1"/>
      <c r="G5" s="1"/>
      <c r="H5" s="1"/>
    </row>
    <row r="6" spans="1:8">
      <c r="A6" s="52">
        <v>1</v>
      </c>
      <c r="B6" s="52" t="s">
        <v>69</v>
      </c>
      <c r="C6" s="64">
        <v>2636.45</v>
      </c>
      <c r="D6" s="53">
        <v>2636.45</v>
      </c>
    </row>
    <row r="7" spans="1:8">
      <c r="A7" s="58"/>
      <c r="B7" s="58"/>
      <c r="C7" s="66"/>
      <c r="D7" s="61"/>
    </row>
    <row r="8" spans="1:8">
      <c r="A8" s="58"/>
      <c r="B8" s="52"/>
      <c r="C8" s="66"/>
      <c r="D8" s="67"/>
    </row>
    <row r="9" spans="1:8">
      <c r="A9" s="68"/>
      <c r="B9" s="76"/>
      <c r="C9" s="58"/>
      <c r="D9" s="58"/>
    </row>
    <row r="10" spans="1:8">
      <c r="A10" s="70"/>
      <c r="B10" s="71"/>
      <c r="C10" s="72"/>
      <c r="D10" s="77"/>
    </row>
    <row r="11" spans="1:8">
      <c r="A11" s="58"/>
      <c r="B11" s="53"/>
      <c r="C11" s="58"/>
      <c r="D11" s="58"/>
    </row>
    <row r="12" spans="1:8">
      <c r="A12" s="58"/>
      <c r="B12" s="58"/>
      <c r="C12" s="58"/>
      <c r="D12" s="58"/>
    </row>
    <row r="13" spans="1:8">
      <c r="A13" s="58"/>
      <c r="B13" s="58"/>
      <c r="C13" s="58"/>
      <c r="D13" s="58"/>
    </row>
    <row r="14" spans="1:8">
      <c r="A14" s="58"/>
      <c r="B14" s="58"/>
      <c r="C14" s="58"/>
      <c r="D14" s="61"/>
    </row>
    <row r="15" spans="1:8">
      <c r="A15" s="58"/>
      <c r="B15" s="61"/>
      <c r="C15" s="58"/>
      <c r="D15" s="58"/>
    </row>
    <row r="16" spans="1:8">
      <c r="A16" s="58"/>
      <c r="B16" s="54"/>
      <c r="C16" s="58"/>
      <c r="D16" s="58"/>
    </row>
    <row r="17" spans="1:4">
      <c r="A17" s="58"/>
      <c r="B17" s="58"/>
      <c r="C17" s="58"/>
      <c r="D17" s="58"/>
    </row>
    <row r="18" spans="1:4">
      <c r="A18" s="58"/>
      <c r="B18" s="58"/>
      <c r="C18" s="61"/>
      <c r="D18" s="61"/>
    </row>
    <row r="19" spans="1:4">
      <c r="A19" s="58"/>
      <c r="B19" s="61"/>
      <c r="C19" s="58"/>
      <c r="D19" s="58"/>
    </row>
    <row r="20" spans="1:4">
      <c r="A20" s="58"/>
      <c r="B20" s="60"/>
      <c r="C20" s="58"/>
      <c r="D20" s="58"/>
    </row>
    <row r="21" spans="1:4">
      <c r="A21" s="58"/>
      <c r="B21" s="52"/>
      <c r="C21" s="58"/>
      <c r="D21" s="58"/>
    </row>
    <row r="22" spans="1:4">
      <c r="A22" s="58"/>
      <c r="B22" s="61"/>
      <c r="C22" s="61"/>
      <c r="D22" s="61"/>
    </row>
    <row r="23" spans="1:4">
      <c r="A23" s="58"/>
      <c r="B23" s="74"/>
      <c r="C23" s="58"/>
      <c r="D23" s="58"/>
    </row>
    <row r="24" spans="1:4">
      <c r="A24" s="58"/>
      <c r="B24" s="60"/>
      <c r="C24" s="58"/>
      <c r="D24" s="58"/>
    </row>
    <row r="25" spans="1:4">
      <c r="A25" s="58"/>
      <c r="B25" s="52"/>
      <c r="C25" s="58"/>
      <c r="D25" s="61"/>
    </row>
    <row r="26" spans="1:4">
      <c r="A26" s="42"/>
      <c r="B26" s="24"/>
      <c r="C26" s="13"/>
      <c r="D26" s="13"/>
    </row>
    <row r="27" spans="1:4">
      <c r="A27" s="42"/>
      <c r="B27" s="26"/>
      <c r="C27" s="42"/>
      <c r="D27" s="42"/>
    </row>
    <row r="28" spans="1:4">
      <c r="A28" s="42"/>
      <c r="B28" s="24"/>
      <c r="C28" s="13"/>
      <c r="D28" s="13"/>
    </row>
    <row r="29" spans="1:4">
      <c r="A29" s="42"/>
      <c r="B29" s="24"/>
      <c r="C29" s="42"/>
      <c r="D29" s="42"/>
    </row>
    <row r="30" spans="1:4">
      <c r="A30" s="42"/>
      <c r="B30" s="26"/>
      <c r="C30" s="42"/>
      <c r="D30" s="42"/>
    </row>
    <row r="31" spans="1:4">
      <c r="A31" s="42"/>
      <c r="B31" s="24"/>
      <c r="C31" s="13"/>
      <c r="D31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1" sqref="B1:D1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82" t="s">
        <v>60</v>
      </c>
      <c r="C1" s="82"/>
      <c r="D1" s="82"/>
    </row>
    <row r="2" spans="1:4" ht="15.75">
      <c r="A2" s="6"/>
      <c r="B2" s="81" t="s">
        <v>30</v>
      </c>
      <c r="C2" s="81"/>
      <c r="D2" s="81"/>
    </row>
    <row r="3" spans="1:4" ht="15.75">
      <c r="A3" s="6"/>
      <c r="B3" s="82" t="s">
        <v>33</v>
      </c>
      <c r="C3" s="82"/>
      <c r="D3" s="82"/>
    </row>
    <row r="4" spans="1:4" ht="26.25">
      <c r="A4" s="8"/>
      <c r="B4" s="9" t="s">
        <v>0</v>
      </c>
      <c r="C4" s="8" t="s">
        <v>1</v>
      </c>
      <c r="D4" s="8" t="s">
        <v>26</v>
      </c>
    </row>
    <row r="5" spans="1:4">
      <c r="A5" s="10"/>
      <c r="B5" s="10"/>
      <c r="C5" s="10"/>
      <c r="D5" s="10"/>
    </row>
    <row r="6" spans="1:4">
      <c r="A6" s="3"/>
      <c r="B6" s="3"/>
      <c r="C6" s="20"/>
      <c r="D6" s="3"/>
    </row>
    <row r="7" spans="1:4">
      <c r="A7" s="13"/>
      <c r="B7" s="13"/>
      <c r="C7" s="21"/>
      <c r="D7" s="13"/>
    </row>
    <row r="8" spans="1:4">
      <c r="A8" s="14"/>
      <c r="B8" s="39"/>
      <c r="C8" s="17"/>
      <c r="D8" s="18"/>
    </row>
    <row r="9" spans="1:4">
      <c r="A9" s="40"/>
      <c r="B9" s="41"/>
      <c r="C9" s="13"/>
      <c r="D9" s="13"/>
    </row>
    <row r="10" spans="1:4">
      <c r="A10" s="15"/>
      <c r="B10" s="22"/>
      <c r="C10" s="16"/>
      <c r="D10" s="19"/>
    </row>
    <row r="11" spans="1:4">
      <c r="A11" s="14"/>
      <c r="B11" s="12"/>
      <c r="C11" s="14"/>
      <c r="D11" s="14"/>
    </row>
    <row r="12" spans="1:4">
      <c r="A12" s="14"/>
      <c r="B12" s="14"/>
      <c r="C12" s="14"/>
      <c r="D12" s="14"/>
    </row>
    <row r="13" spans="1:4">
      <c r="A13" s="14"/>
      <c r="B13" s="14"/>
      <c r="C13" s="14"/>
      <c r="D13" s="14"/>
    </row>
    <row r="14" spans="1:4">
      <c r="A14" s="14"/>
      <c r="B14" s="13"/>
      <c r="C14" s="13"/>
      <c r="D14" s="13"/>
    </row>
    <row r="15" spans="1:4">
      <c r="A15" s="14"/>
      <c r="B15" s="13"/>
      <c r="C15" s="14"/>
      <c r="D15" s="14"/>
    </row>
    <row r="16" spans="1:4">
      <c r="A16" s="14"/>
      <c r="B16" s="43"/>
      <c r="C16" s="14"/>
      <c r="D16" s="14"/>
    </row>
    <row r="17" spans="1:4">
      <c r="A17" s="14"/>
      <c r="B17" s="14"/>
      <c r="C17" s="14"/>
      <c r="D17" s="14"/>
    </row>
    <row r="18" spans="1:4">
      <c r="A18" s="14"/>
      <c r="B18" s="13"/>
      <c r="C18" s="13"/>
      <c r="D18" s="13"/>
    </row>
    <row r="19" spans="1:4">
      <c r="A19" s="14"/>
      <c r="B19" s="13"/>
      <c r="C19" s="14"/>
      <c r="D19" s="14"/>
    </row>
    <row r="20" spans="1:4">
      <c r="A20" s="14"/>
      <c r="B20" s="23"/>
      <c r="C20" s="14"/>
      <c r="D20" s="14"/>
    </row>
    <row r="21" spans="1:4">
      <c r="A21" s="14"/>
      <c r="B21" s="12"/>
      <c r="C21" s="14"/>
      <c r="D21" s="14"/>
    </row>
    <row r="22" spans="1:4">
      <c r="A22" s="14"/>
      <c r="B22" s="13"/>
      <c r="C22" s="13"/>
      <c r="D22" s="13"/>
    </row>
    <row r="23" spans="1:4">
      <c r="A23" s="14"/>
      <c r="B23" s="24"/>
      <c r="C23" s="14"/>
      <c r="D23" s="14"/>
    </row>
    <row r="24" spans="1:4">
      <c r="A24" s="14"/>
      <c r="B24" s="23"/>
      <c r="C24" s="14"/>
      <c r="D24" s="14"/>
    </row>
    <row r="25" spans="1:4">
      <c r="A25" s="14"/>
      <c r="B25" s="39"/>
      <c r="C25" s="42"/>
      <c r="D25" s="13"/>
    </row>
    <row r="26" spans="1:4">
      <c r="A26" s="14"/>
      <c r="B26" s="24"/>
      <c r="C26" s="13"/>
      <c r="D26" s="13"/>
    </row>
    <row r="27" spans="1:4">
      <c r="A27" s="14"/>
      <c r="B27" s="26"/>
      <c r="C27" s="14"/>
      <c r="D27" s="14"/>
    </row>
    <row r="28" spans="1:4">
      <c r="A28" s="14"/>
      <c r="B28" s="24"/>
      <c r="C28" s="13"/>
      <c r="D28" s="13"/>
    </row>
    <row r="29" spans="1:4">
      <c r="A29" s="14"/>
      <c r="B29" s="24"/>
      <c r="C29" s="14"/>
      <c r="D29" s="14"/>
    </row>
    <row r="30" spans="1:4">
      <c r="A30" s="14"/>
      <c r="B30" s="33"/>
      <c r="C30" s="14"/>
      <c r="D30" s="14"/>
    </row>
    <row r="31" spans="1:4">
      <c r="A31" s="14"/>
      <c r="B31" s="24"/>
      <c r="C31" s="13"/>
      <c r="D31" s="1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B8" sqref="B8:C8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82" t="s">
        <v>61</v>
      </c>
      <c r="C1" s="82"/>
      <c r="D1" s="82"/>
      <c r="E1" s="7"/>
      <c r="F1" s="7"/>
      <c r="G1" s="7"/>
      <c r="H1" s="7"/>
    </row>
    <row r="2" spans="1:8" ht="15.75">
      <c r="A2" s="6"/>
      <c r="B2" s="81" t="s">
        <v>30</v>
      </c>
      <c r="C2" s="81"/>
      <c r="D2" s="81"/>
      <c r="E2" s="1"/>
      <c r="F2" s="1"/>
      <c r="G2" s="1"/>
      <c r="H2" s="1"/>
    </row>
    <row r="3" spans="1:8" ht="15.75">
      <c r="A3" s="6"/>
      <c r="B3" s="82" t="s">
        <v>48</v>
      </c>
      <c r="C3" s="82"/>
      <c r="D3" s="82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>
      <c r="A5" s="8"/>
      <c r="B5" s="3" t="s">
        <v>12</v>
      </c>
      <c r="C5" s="10"/>
      <c r="D5" s="8"/>
      <c r="E5" s="1"/>
      <c r="F5" s="1"/>
      <c r="G5" s="1"/>
      <c r="H5" s="1"/>
    </row>
    <row r="6" spans="1:8" s="1" customFormat="1">
      <c r="A6" s="52">
        <v>1</v>
      </c>
      <c r="B6" s="52" t="s">
        <v>71</v>
      </c>
      <c r="C6" s="52">
        <v>977.08</v>
      </c>
      <c r="D6" s="53">
        <v>977.08</v>
      </c>
    </row>
    <row r="7" spans="1:8" s="5" customFormat="1">
      <c r="A7" s="61"/>
      <c r="B7" s="61" t="s">
        <v>13</v>
      </c>
      <c r="C7" s="61"/>
      <c r="D7" s="61"/>
    </row>
    <row r="8" spans="1:8">
      <c r="A8" s="58">
        <v>1</v>
      </c>
      <c r="B8" s="52" t="s">
        <v>74</v>
      </c>
      <c r="C8" s="58">
        <v>6294.88</v>
      </c>
      <c r="D8" s="61">
        <f>D6+C8</f>
        <v>7271.96</v>
      </c>
    </row>
    <row r="9" spans="1:8">
      <c r="A9" s="58"/>
      <c r="B9" s="52"/>
      <c r="C9" s="58"/>
      <c r="D9" s="58"/>
    </row>
    <row r="10" spans="1:8" s="5" customFormat="1">
      <c r="A10" s="58"/>
      <c r="B10" s="52"/>
      <c r="C10" s="58"/>
      <c r="D10" s="61"/>
    </row>
    <row r="11" spans="1:8">
      <c r="A11" s="58"/>
      <c r="B11" s="52"/>
      <c r="C11" s="58"/>
      <c r="D11" s="61"/>
    </row>
    <row r="12" spans="1:8">
      <c r="A12" s="61"/>
      <c r="B12" s="53"/>
      <c r="C12" s="61"/>
      <c r="D12" s="61"/>
    </row>
    <row r="13" spans="1:8">
      <c r="A13" s="61"/>
      <c r="B13" s="53"/>
      <c r="C13" s="61"/>
      <c r="D13" s="61"/>
    </row>
    <row r="14" spans="1:8">
      <c r="A14" s="58"/>
      <c r="B14" s="52"/>
      <c r="C14" s="58"/>
      <c r="D14" s="58"/>
    </row>
    <row r="15" spans="1:8">
      <c r="A15" s="58"/>
      <c r="B15" s="53"/>
      <c r="C15" s="61"/>
      <c r="D15" s="61"/>
    </row>
    <row r="16" spans="1:8">
      <c r="A16" s="58"/>
      <c r="B16" s="53"/>
      <c r="C16" s="58"/>
      <c r="D16" s="58"/>
    </row>
    <row r="17" spans="1:4">
      <c r="A17" s="58"/>
      <c r="B17" s="52"/>
      <c r="C17" s="58"/>
      <c r="D17" s="58"/>
    </row>
    <row r="18" spans="1:4">
      <c r="A18" s="14"/>
      <c r="B18" s="3"/>
      <c r="C18" s="13"/>
      <c r="D18" s="13"/>
    </row>
    <row r="19" spans="1:4">
      <c r="A19" s="14"/>
      <c r="B19" s="3"/>
      <c r="C19" s="13"/>
      <c r="D19" s="13"/>
    </row>
    <row r="20" spans="1:4">
      <c r="A20" s="14"/>
      <c r="B20" s="39"/>
      <c r="C20" s="14"/>
      <c r="D20" s="14"/>
    </row>
    <row r="21" spans="1:4">
      <c r="A21" s="14"/>
      <c r="B21" s="12"/>
      <c r="C21" s="14"/>
      <c r="D21" s="14"/>
    </row>
    <row r="22" spans="1:4">
      <c r="A22" s="14"/>
      <c r="B22" s="3"/>
      <c r="C22" s="13"/>
      <c r="D22" s="13"/>
    </row>
    <row r="23" spans="1:4">
      <c r="A23" s="14"/>
      <c r="B23" s="32"/>
      <c r="C23" s="14"/>
      <c r="D23" s="14"/>
    </row>
    <row r="24" spans="1:4">
      <c r="A24" s="14"/>
      <c r="B24" s="23"/>
      <c r="C24" s="14"/>
      <c r="D24" s="14"/>
    </row>
    <row r="25" spans="1:4">
      <c r="A25" s="14"/>
      <c r="B25" s="32"/>
      <c r="C25" s="13"/>
      <c r="D25" s="13"/>
    </row>
    <row r="26" spans="1:4">
      <c r="A26" s="14"/>
      <c r="B26" s="32"/>
      <c r="C26" s="14"/>
      <c r="D26" s="14"/>
    </row>
    <row r="27" spans="1:4">
      <c r="A27" s="14"/>
      <c r="B27" s="23"/>
      <c r="C27" s="14"/>
      <c r="D27" s="14"/>
    </row>
    <row r="28" spans="1:4">
      <c r="A28" s="14"/>
      <c r="B28" s="32"/>
      <c r="C28" s="13"/>
      <c r="D28" s="13"/>
    </row>
    <row r="29" spans="1:4">
      <c r="A29" s="14"/>
      <c r="B29" s="32"/>
      <c r="C29" s="14"/>
      <c r="D29" s="14"/>
    </row>
    <row r="30" spans="1:4">
      <c r="A30" s="14"/>
      <c r="B30" s="25"/>
      <c r="C30" s="42"/>
      <c r="D30" s="13"/>
    </row>
    <row r="31" spans="1:4">
      <c r="A31" s="14"/>
      <c r="B31" s="32"/>
      <c r="C31" s="13"/>
      <c r="D31" s="13"/>
    </row>
    <row r="32" spans="1:4">
      <c r="A32" s="14"/>
      <c r="B32" s="25"/>
      <c r="C32" s="14"/>
      <c r="D32" s="14"/>
    </row>
    <row r="33" spans="1:4">
      <c r="A33" s="14"/>
      <c r="B33" s="32"/>
      <c r="C33" s="13"/>
      <c r="D33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view="pageBreakPreview" zoomScale="60" zoomScaleNormal="65" workbookViewId="0">
      <selection activeCell="M12" sqref="M12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>
      <c r="A1" s="83" t="s">
        <v>62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21">
      <c r="A2" s="7" t="s">
        <v>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1" customFormat="1" ht="20.25" customHeight="1">
      <c r="A3" s="9"/>
      <c r="B3" s="34" t="s">
        <v>2</v>
      </c>
      <c r="C3" s="34" t="s">
        <v>5</v>
      </c>
      <c r="D3" s="34" t="s">
        <v>3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12</v>
      </c>
      <c r="K3" s="34" t="s">
        <v>13</v>
      </c>
      <c r="L3" s="34" t="s">
        <v>14</v>
      </c>
      <c r="M3" s="34" t="s">
        <v>15</v>
      </c>
      <c r="N3" s="28" t="s">
        <v>16</v>
      </c>
    </row>
    <row r="4" spans="1:14" ht="39.75" customHeight="1">
      <c r="A4" s="35" t="s">
        <v>28</v>
      </c>
      <c r="B4" s="29">
        <f>B5+B6+B7</f>
        <v>3642.64</v>
      </c>
      <c r="C4" s="29">
        <f t="shared" ref="C4:K4" si="0">C5+C6+C7</f>
        <v>3671.18</v>
      </c>
      <c r="D4" s="29">
        <f t="shared" si="0"/>
        <v>3777.46</v>
      </c>
      <c r="E4" s="29">
        <f t="shared" si="0"/>
        <v>3648.71</v>
      </c>
      <c r="F4" s="29">
        <f t="shared" si="0"/>
        <v>3601.47</v>
      </c>
      <c r="G4" s="29">
        <f t="shared" si="0"/>
        <v>3423.39</v>
      </c>
      <c r="H4" s="29">
        <f t="shared" si="0"/>
        <v>3423.39</v>
      </c>
      <c r="I4" s="29">
        <f t="shared" si="0"/>
        <v>3423.39</v>
      </c>
      <c r="J4" s="29">
        <f t="shared" si="0"/>
        <v>3237.39</v>
      </c>
      <c r="K4" s="29">
        <f t="shared" si="0"/>
        <v>3237.39</v>
      </c>
      <c r="L4" s="29">
        <f>L5+L6+L7+L8</f>
        <v>3237.39</v>
      </c>
      <c r="M4" s="29">
        <f>M5+M6+M7+M8</f>
        <v>3237.39</v>
      </c>
      <c r="N4" s="29">
        <f t="shared" ref="N4:N24" si="1">SUM(B4:M4)</f>
        <v>41561.189999999995</v>
      </c>
    </row>
    <row r="5" spans="1:14" ht="39" customHeight="1">
      <c r="A5" s="35" t="s">
        <v>17</v>
      </c>
      <c r="B5" s="30">
        <v>1588.53</v>
      </c>
      <c r="C5" s="30">
        <v>1588.53</v>
      </c>
      <c r="D5" s="30">
        <v>1588.53</v>
      </c>
      <c r="E5" s="30">
        <v>1588.53</v>
      </c>
      <c r="F5" s="30">
        <v>1588.53</v>
      </c>
      <c r="G5" s="30">
        <v>1588.53</v>
      </c>
      <c r="H5" s="30">
        <v>1588.53</v>
      </c>
      <c r="I5" s="30">
        <v>1588.53</v>
      </c>
      <c r="J5" s="30">
        <v>1975.61</v>
      </c>
      <c r="K5" s="30">
        <v>1975.61</v>
      </c>
      <c r="L5" s="30">
        <v>1975.61</v>
      </c>
      <c r="M5" s="30">
        <v>1975.61</v>
      </c>
      <c r="N5" s="62">
        <f t="shared" si="1"/>
        <v>20610.680000000004</v>
      </c>
    </row>
    <row r="6" spans="1:14" ht="60" customHeight="1">
      <c r="A6" s="35" t="s">
        <v>35</v>
      </c>
      <c r="B6" s="30">
        <v>219.25</v>
      </c>
      <c r="C6" s="30">
        <v>247.79</v>
      </c>
      <c r="D6" s="30">
        <v>354.07</v>
      </c>
      <c r="E6" s="30">
        <v>225.32</v>
      </c>
      <c r="F6" s="30">
        <v>178.08</v>
      </c>
      <c r="G6" s="30"/>
      <c r="H6" s="30"/>
      <c r="I6" s="30"/>
      <c r="J6" s="30"/>
      <c r="K6" s="30"/>
      <c r="L6" s="30"/>
      <c r="M6" s="30"/>
      <c r="N6" s="62">
        <f t="shared" si="1"/>
        <v>1224.5099999999998</v>
      </c>
    </row>
    <row r="7" spans="1:14" ht="44.25" customHeight="1">
      <c r="A7" s="35" t="s">
        <v>36</v>
      </c>
      <c r="B7" s="30">
        <v>1834.86</v>
      </c>
      <c r="C7" s="30">
        <v>1834.86</v>
      </c>
      <c r="D7" s="30">
        <v>1834.86</v>
      </c>
      <c r="E7" s="30">
        <v>1834.86</v>
      </c>
      <c r="F7" s="30">
        <v>1834.86</v>
      </c>
      <c r="G7" s="30">
        <v>1834.86</v>
      </c>
      <c r="H7" s="30">
        <v>1834.86</v>
      </c>
      <c r="I7" s="30">
        <v>1834.86</v>
      </c>
      <c r="J7" s="30">
        <v>1261.78</v>
      </c>
      <c r="K7" s="30">
        <v>1261.78</v>
      </c>
      <c r="L7" s="30">
        <v>1261.78</v>
      </c>
      <c r="M7" s="30">
        <v>1261.78</v>
      </c>
      <c r="N7" s="62">
        <f>SUM(B7:M7)</f>
        <v>19726</v>
      </c>
    </row>
    <row r="8" spans="1:14" ht="44.25" customHeight="1">
      <c r="A8" s="35" t="s">
        <v>51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62">
        <f>SUM(B8:M8)</f>
        <v>0</v>
      </c>
    </row>
    <row r="9" spans="1:14" ht="36" customHeight="1">
      <c r="A9" s="36" t="s">
        <v>18</v>
      </c>
      <c r="B9" s="29">
        <f>B10+B11+B12+B13</f>
        <v>1640.0299999999997</v>
      </c>
      <c r="C9" s="29">
        <f t="shared" ref="C9:M9" si="2">C10+C11+C12+C13</f>
        <v>1253.07</v>
      </c>
      <c r="D9" s="29">
        <f t="shared" si="2"/>
        <v>1971.48</v>
      </c>
      <c r="E9" s="29">
        <f t="shared" si="2"/>
        <v>7657.26</v>
      </c>
      <c r="F9" s="29">
        <f t="shared" si="2"/>
        <v>0</v>
      </c>
      <c r="G9" s="29">
        <f t="shared" si="2"/>
        <v>1307.4899999999998</v>
      </c>
      <c r="H9" s="29">
        <f t="shared" si="2"/>
        <v>0</v>
      </c>
      <c r="I9" s="29">
        <f t="shared" si="2"/>
        <v>260.7</v>
      </c>
      <c r="J9" s="29">
        <f t="shared" si="2"/>
        <v>2684.14</v>
      </c>
      <c r="K9" s="29">
        <f t="shared" si="2"/>
        <v>1775.52</v>
      </c>
      <c r="L9" s="29">
        <f t="shared" si="2"/>
        <v>4753.79</v>
      </c>
      <c r="M9" s="29">
        <f t="shared" si="2"/>
        <v>1512.9299999999998</v>
      </c>
      <c r="N9" s="51">
        <f t="shared" si="1"/>
        <v>24816.410000000003</v>
      </c>
    </row>
    <row r="10" spans="1:14" ht="40.5" customHeight="1">
      <c r="A10" s="35" t="s">
        <v>19</v>
      </c>
      <c r="B10" s="30"/>
      <c r="C10" s="30"/>
      <c r="D10" s="30"/>
      <c r="E10" s="30"/>
      <c r="F10" s="30"/>
      <c r="G10" s="30"/>
      <c r="H10" s="30"/>
      <c r="I10" s="30"/>
      <c r="J10" s="30">
        <v>130.35</v>
      </c>
      <c r="K10" s="30">
        <v>387.47</v>
      </c>
      <c r="L10" s="30"/>
      <c r="M10" s="30"/>
      <c r="N10" s="51">
        <f t="shared" si="1"/>
        <v>517.82000000000005</v>
      </c>
    </row>
    <row r="11" spans="1:14" ht="45.75" customHeight="1">
      <c r="A11" s="35" t="s">
        <v>20</v>
      </c>
      <c r="B11" s="31">
        <v>604.16999999999996</v>
      </c>
      <c r="C11" s="30">
        <v>1253.07</v>
      </c>
      <c r="D11" s="30">
        <v>417.69</v>
      </c>
      <c r="E11" s="30">
        <v>5986.5</v>
      </c>
      <c r="F11" s="30"/>
      <c r="G11" s="30"/>
      <c r="H11" s="30"/>
      <c r="I11" s="30"/>
      <c r="J11" s="30"/>
      <c r="K11" s="30"/>
      <c r="L11" s="30">
        <v>3200</v>
      </c>
      <c r="M11" s="30">
        <v>521.4</v>
      </c>
      <c r="N11" s="51">
        <f t="shared" si="1"/>
        <v>11982.83</v>
      </c>
    </row>
    <row r="12" spans="1:14" ht="45.75" customHeight="1">
      <c r="A12" s="44" t="s">
        <v>31</v>
      </c>
      <c r="B12" s="31"/>
      <c r="C12" s="30"/>
      <c r="D12" s="30"/>
      <c r="E12" s="30">
        <v>1670.76</v>
      </c>
      <c r="F12" s="30"/>
      <c r="G12" s="30">
        <v>271.63</v>
      </c>
      <c r="H12" s="30"/>
      <c r="I12" s="30">
        <v>260.7</v>
      </c>
      <c r="J12" s="30">
        <v>1000</v>
      </c>
      <c r="K12" s="30"/>
      <c r="L12" s="30"/>
      <c r="M12" s="30">
        <v>297.51</v>
      </c>
      <c r="N12" s="51">
        <f t="shared" si="1"/>
        <v>3500.5999999999995</v>
      </c>
    </row>
    <row r="13" spans="1:14" ht="21.75" customHeight="1">
      <c r="A13" s="35" t="s">
        <v>21</v>
      </c>
      <c r="B13" s="30">
        <v>1035.8599999999999</v>
      </c>
      <c r="C13" s="30"/>
      <c r="D13" s="30">
        <v>1553.79</v>
      </c>
      <c r="E13" s="30"/>
      <c r="F13" s="30"/>
      <c r="G13" s="30">
        <v>1035.8599999999999</v>
      </c>
      <c r="H13" s="30"/>
      <c r="I13" s="30"/>
      <c r="J13" s="30">
        <v>1553.79</v>
      </c>
      <c r="K13" s="30">
        <v>1388.05</v>
      </c>
      <c r="L13" s="30">
        <v>1553.79</v>
      </c>
      <c r="M13" s="30">
        <v>694.02</v>
      </c>
      <c r="N13" s="62">
        <f t="shared" si="1"/>
        <v>8815.16</v>
      </c>
    </row>
    <row r="14" spans="1:14" ht="23.25" customHeight="1">
      <c r="A14" s="36" t="s">
        <v>22</v>
      </c>
      <c r="B14" s="29">
        <f>B15+B16+B17</f>
        <v>0</v>
      </c>
      <c r="C14" s="29">
        <f t="shared" ref="C14:M14" si="3">C15+C16+C17</f>
        <v>0</v>
      </c>
      <c r="D14" s="29">
        <f t="shared" si="3"/>
        <v>0</v>
      </c>
      <c r="E14" s="29">
        <f t="shared" si="3"/>
        <v>0</v>
      </c>
      <c r="F14" s="29">
        <f t="shared" si="3"/>
        <v>0</v>
      </c>
      <c r="G14" s="29">
        <f t="shared" si="3"/>
        <v>0</v>
      </c>
      <c r="H14" s="29">
        <f t="shared" si="3"/>
        <v>2636.45</v>
      </c>
      <c r="I14" s="29">
        <f t="shared" si="3"/>
        <v>0</v>
      </c>
      <c r="J14" s="29">
        <f t="shared" si="3"/>
        <v>977.08</v>
      </c>
      <c r="K14" s="29">
        <f t="shared" si="3"/>
        <v>6294.88</v>
      </c>
      <c r="L14" s="29">
        <f t="shared" si="3"/>
        <v>0</v>
      </c>
      <c r="M14" s="29">
        <f t="shared" si="3"/>
        <v>0</v>
      </c>
      <c r="N14" s="51">
        <f t="shared" si="1"/>
        <v>9908.41</v>
      </c>
    </row>
    <row r="15" spans="1:14" ht="42" customHeight="1">
      <c r="A15" s="35" t="s">
        <v>23</v>
      </c>
      <c r="B15" s="30"/>
      <c r="C15" s="30"/>
      <c r="D15" s="30"/>
      <c r="E15" s="30"/>
      <c r="F15" s="30"/>
      <c r="G15" s="30"/>
      <c r="H15" s="30"/>
      <c r="I15" s="30"/>
      <c r="J15" s="30">
        <v>977.08</v>
      </c>
      <c r="K15" s="30">
        <v>6294.88</v>
      </c>
      <c r="L15" s="30"/>
      <c r="M15" s="30"/>
      <c r="N15" s="62">
        <f t="shared" si="1"/>
        <v>7271.96</v>
      </c>
    </row>
    <row r="16" spans="1:14" ht="40.5" customHeight="1">
      <c r="A16" s="35" t="s">
        <v>24</v>
      </c>
      <c r="B16" s="30"/>
      <c r="C16" s="30"/>
      <c r="D16" s="30"/>
      <c r="E16" s="30"/>
      <c r="F16" s="30"/>
      <c r="G16" s="30"/>
      <c r="H16" s="30">
        <v>2636.45</v>
      </c>
      <c r="I16" s="30"/>
      <c r="J16" s="30"/>
      <c r="K16" s="30"/>
      <c r="L16" s="30"/>
      <c r="M16" s="30"/>
      <c r="N16" s="62">
        <f t="shared" si="1"/>
        <v>2636.45</v>
      </c>
    </row>
    <row r="17" spans="1:14" ht="40.5" customHeight="1">
      <c r="A17" s="44" t="s">
        <v>32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62">
        <f t="shared" si="1"/>
        <v>0</v>
      </c>
    </row>
    <row r="18" spans="1:14" ht="40.5" customHeight="1">
      <c r="A18" s="50" t="s">
        <v>50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62">
        <f t="shared" si="1"/>
        <v>0</v>
      </c>
    </row>
    <row r="19" spans="1:14" ht="40.5" customHeight="1">
      <c r="A19" s="36" t="s">
        <v>53</v>
      </c>
      <c r="B19" s="29">
        <f>B20+B21+B22</f>
        <v>1692.21</v>
      </c>
      <c r="C19" s="29">
        <f t="shared" ref="C19:M19" si="4">C20+C21+C22</f>
        <v>-1645.6399999999999</v>
      </c>
      <c r="D19" s="29">
        <f t="shared" si="4"/>
        <v>586.66</v>
      </c>
      <c r="E19" s="29">
        <f t="shared" si="4"/>
        <v>591.41999999999996</v>
      </c>
      <c r="F19" s="29">
        <f t="shared" si="4"/>
        <v>782.48</v>
      </c>
      <c r="G19" s="29">
        <f t="shared" si="4"/>
        <v>246.5</v>
      </c>
      <c r="H19" s="29">
        <f t="shared" si="4"/>
        <v>946.49</v>
      </c>
      <c r="I19" s="29">
        <f t="shared" si="4"/>
        <v>1352.09</v>
      </c>
      <c r="J19" s="29">
        <f t="shared" si="4"/>
        <v>723.89</v>
      </c>
      <c r="K19" s="29">
        <f t="shared" si="4"/>
        <v>245.09</v>
      </c>
      <c r="L19" s="29">
        <f t="shared" si="4"/>
        <v>711.29</v>
      </c>
      <c r="M19" s="29">
        <f t="shared" si="4"/>
        <v>1294.49</v>
      </c>
      <c r="N19" s="51">
        <f t="shared" ref="N19:N23" si="5">SUM(B19:M19)</f>
        <v>7526.97</v>
      </c>
    </row>
    <row r="20" spans="1:14" ht="40.5" customHeight="1">
      <c r="A20" s="35" t="s">
        <v>54</v>
      </c>
      <c r="B20" s="30">
        <v>739.32</v>
      </c>
      <c r="C20" s="30">
        <v>-375.72</v>
      </c>
      <c r="D20" s="30">
        <v>109.08</v>
      </c>
      <c r="E20" s="30">
        <v>412.08</v>
      </c>
      <c r="F20" s="30">
        <v>412.08</v>
      </c>
      <c r="G20" s="30">
        <v>169.68</v>
      </c>
      <c r="H20" s="30">
        <v>270</v>
      </c>
      <c r="I20" s="30">
        <v>270</v>
      </c>
      <c r="J20" s="30">
        <v>213</v>
      </c>
      <c r="K20" s="30">
        <v>15</v>
      </c>
      <c r="L20" s="30">
        <v>330</v>
      </c>
      <c r="M20" s="30">
        <v>810</v>
      </c>
      <c r="N20" s="62">
        <f t="shared" si="5"/>
        <v>3374.52</v>
      </c>
    </row>
    <row r="21" spans="1:14" ht="40.5" customHeight="1">
      <c r="A21" s="35" t="s">
        <v>55</v>
      </c>
      <c r="B21" s="30">
        <v>167.68</v>
      </c>
      <c r="C21" s="30">
        <v>167.69</v>
      </c>
      <c r="D21" s="30">
        <v>167.69</v>
      </c>
      <c r="E21" s="30">
        <v>167.69</v>
      </c>
      <c r="F21" s="30">
        <v>167.69</v>
      </c>
      <c r="G21" s="30">
        <v>167.69</v>
      </c>
      <c r="H21" s="30">
        <v>167.69</v>
      </c>
      <c r="I21" s="30">
        <v>167.69</v>
      </c>
      <c r="J21" s="30">
        <v>167.69</v>
      </c>
      <c r="K21" s="30">
        <v>167.69</v>
      </c>
      <c r="L21" s="30">
        <v>167.69</v>
      </c>
      <c r="M21" s="30">
        <v>167.69</v>
      </c>
      <c r="N21" s="62">
        <f t="shared" si="5"/>
        <v>2012.2700000000004</v>
      </c>
    </row>
    <row r="22" spans="1:14" ht="40.5" customHeight="1">
      <c r="A22" s="44" t="s">
        <v>56</v>
      </c>
      <c r="B22" s="30">
        <v>785.21</v>
      </c>
      <c r="C22" s="30">
        <v>-1437.61</v>
      </c>
      <c r="D22" s="30">
        <v>309.89</v>
      </c>
      <c r="E22" s="30">
        <v>11.65</v>
      </c>
      <c r="F22" s="30">
        <v>202.71</v>
      </c>
      <c r="G22" s="30">
        <v>-90.87</v>
      </c>
      <c r="H22" s="30">
        <v>508.8</v>
      </c>
      <c r="I22" s="30">
        <v>914.4</v>
      </c>
      <c r="J22" s="30">
        <v>343.2</v>
      </c>
      <c r="K22" s="30">
        <v>62.4</v>
      </c>
      <c r="L22" s="30">
        <v>213.6</v>
      </c>
      <c r="M22" s="30">
        <v>316.8</v>
      </c>
      <c r="N22" s="62">
        <f t="shared" si="5"/>
        <v>2140.1800000000003</v>
      </c>
    </row>
    <row r="23" spans="1:14" ht="40.5" customHeight="1">
      <c r="A23" s="50" t="s">
        <v>57</v>
      </c>
      <c r="B23" s="29">
        <v>1075.5</v>
      </c>
      <c r="C23" s="29">
        <v>1075.5</v>
      </c>
      <c r="D23" s="29">
        <v>1075.5</v>
      </c>
      <c r="E23" s="29">
        <v>1075.5</v>
      </c>
      <c r="F23" s="29">
        <v>1075.5</v>
      </c>
      <c r="G23" s="29">
        <v>1075.5</v>
      </c>
      <c r="H23" s="29"/>
      <c r="I23" s="29"/>
      <c r="J23" s="29"/>
      <c r="K23" s="29"/>
      <c r="L23" s="29"/>
      <c r="M23" s="29"/>
      <c r="N23" s="51">
        <f t="shared" si="5"/>
        <v>6453</v>
      </c>
    </row>
    <row r="24" spans="1:14" ht="39.75" customHeight="1">
      <c r="A24" s="36" t="s">
        <v>58</v>
      </c>
      <c r="B24" s="29">
        <v>1935.4</v>
      </c>
      <c r="C24" s="29">
        <v>1935.4</v>
      </c>
      <c r="D24" s="29">
        <v>1935.4</v>
      </c>
      <c r="E24" s="29">
        <v>1935.4</v>
      </c>
      <c r="F24" s="29">
        <v>1935.4</v>
      </c>
      <c r="G24" s="29">
        <v>1944.64</v>
      </c>
      <c r="H24" s="29">
        <v>1944.64</v>
      </c>
      <c r="I24" s="29">
        <v>1944.64</v>
      </c>
      <c r="J24" s="29">
        <v>1944.64</v>
      </c>
      <c r="K24" s="29">
        <v>1944.64</v>
      </c>
      <c r="L24" s="29">
        <v>1944.64</v>
      </c>
      <c r="M24" s="29">
        <v>1944.64</v>
      </c>
      <c r="N24" s="51">
        <f t="shared" si="1"/>
        <v>23289.479999999996</v>
      </c>
    </row>
    <row r="25" spans="1:14" ht="22.5" customHeight="1">
      <c r="A25" s="36" t="s">
        <v>25</v>
      </c>
      <c r="B25" s="29">
        <f t="shared" ref="B25:M25" si="6">B4+B9+B14+B18+B24+B19+B23</f>
        <v>9985.7799999999988</v>
      </c>
      <c r="C25" s="51">
        <f t="shared" si="6"/>
        <v>6289.51</v>
      </c>
      <c r="D25" s="29">
        <f t="shared" si="6"/>
        <v>9346.5</v>
      </c>
      <c r="E25" s="29">
        <f t="shared" si="6"/>
        <v>14908.29</v>
      </c>
      <c r="F25" s="29">
        <f t="shared" si="6"/>
        <v>7394.85</v>
      </c>
      <c r="G25" s="29">
        <f t="shared" si="6"/>
        <v>7997.5199999999995</v>
      </c>
      <c r="H25" s="29">
        <f t="shared" si="6"/>
        <v>8950.9700000000012</v>
      </c>
      <c r="I25" s="29">
        <f t="shared" si="6"/>
        <v>6980.82</v>
      </c>
      <c r="J25" s="29">
        <f t="shared" si="6"/>
        <v>9567.14</v>
      </c>
      <c r="K25" s="29">
        <f t="shared" si="6"/>
        <v>13497.52</v>
      </c>
      <c r="L25" s="29">
        <f t="shared" si="6"/>
        <v>10647.11</v>
      </c>
      <c r="M25" s="29">
        <f t="shared" si="6"/>
        <v>7989.45</v>
      </c>
      <c r="N25" s="51">
        <f>N4+N9+N14+N18+N24+N19+N23</f>
        <v>113555.46</v>
      </c>
    </row>
    <row r="26" spans="1:14" ht="15.75">
      <c r="A26" s="84" t="s">
        <v>59</v>
      </c>
      <c r="B26" s="84"/>
      <c r="C26" s="84"/>
      <c r="D26" s="37"/>
      <c r="E26" s="37"/>
      <c r="F26" s="37"/>
      <c r="G26" s="37"/>
      <c r="H26" s="37"/>
      <c r="I26" s="37"/>
      <c r="J26" s="37"/>
      <c r="K26" s="37"/>
      <c r="L26" s="85" t="s">
        <v>29</v>
      </c>
      <c r="M26" s="85"/>
      <c r="N26" s="85"/>
    </row>
    <row r="27" spans="1:14" ht="15.75">
      <c r="A27" s="38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ht="15.75">
      <c r="A28" s="84" t="s">
        <v>27</v>
      </c>
      <c r="B28" s="84"/>
      <c r="C28" s="84"/>
      <c r="D28" s="37"/>
      <c r="E28" s="37"/>
      <c r="F28" s="37"/>
      <c r="G28" s="37"/>
      <c r="H28" s="37"/>
      <c r="I28" s="37"/>
      <c r="J28" s="37"/>
      <c r="K28" s="37"/>
      <c r="L28" s="85" t="s">
        <v>34</v>
      </c>
      <c r="M28" s="85"/>
      <c r="N28" s="85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F24" sqref="F24"/>
    </sheetView>
  </sheetViews>
  <sheetFormatPr defaultRowHeight="15"/>
  <cols>
    <col min="1" max="1" width="4.140625" customWidth="1"/>
    <col min="2" max="2" width="6.5703125" customWidth="1"/>
    <col min="3" max="3" width="45.5703125" customWidth="1"/>
    <col min="4" max="4" width="13.85546875" customWidth="1"/>
    <col min="5" max="5" width="14.5703125" customWidth="1"/>
  </cols>
  <sheetData>
    <row r="1" spans="1:5">
      <c r="B1" s="5" t="s">
        <v>52</v>
      </c>
      <c r="C1" s="5"/>
    </row>
    <row r="2" spans="1:5">
      <c r="B2" s="5"/>
      <c r="C2" s="5" t="s">
        <v>30</v>
      </c>
    </row>
    <row r="3" spans="1:5">
      <c r="B3" s="5" t="s">
        <v>37</v>
      </c>
      <c r="C3" s="5"/>
    </row>
    <row r="4" spans="1:5">
      <c r="A4" s="48" t="s">
        <v>38</v>
      </c>
      <c r="B4" s="48" t="s">
        <v>38</v>
      </c>
      <c r="C4" s="48"/>
      <c r="D4" s="48" t="s">
        <v>39</v>
      </c>
      <c r="E4" s="48" t="s">
        <v>40</v>
      </c>
    </row>
    <row r="5" spans="1:5">
      <c r="A5" s="49" t="s">
        <v>41</v>
      </c>
      <c r="B5" s="49" t="s">
        <v>42</v>
      </c>
      <c r="C5" s="49" t="s">
        <v>43</v>
      </c>
      <c r="D5" s="49" t="s">
        <v>44</v>
      </c>
      <c r="E5" s="49" t="s">
        <v>45</v>
      </c>
    </row>
    <row r="6" spans="1:5">
      <c r="A6" s="40"/>
      <c r="B6" s="40"/>
      <c r="C6" s="14"/>
      <c r="D6" s="47"/>
      <c r="E6" s="40"/>
    </row>
    <row r="7" spans="1:5">
      <c r="A7" s="40"/>
      <c r="B7" s="40"/>
      <c r="C7" s="14"/>
      <c r="D7" s="47"/>
      <c r="E7" s="40"/>
    </row>
    <row r="8" spans="1:5">
      <c r="A8" s="40"/>
      <c r="B8" s="40"/>
      <c r="C8" s="14"/>
      <c r="D8" s="47"/>
      <c r="E8" s="40"/>
    </row>
    <row r="9" spans="1:5">
      <c r="A9" s="40"/>
      <c r="B9" s="40"/>
      <c r="C9" s="14"/>
      <c r="D9" s="47"/>
      <c r="E9" s="40"/>
    </row>
    <row r="10" spans="1:5">
      <c r="A10" s="40"/>
      <c r="B10" s="40"/>
      <c r="C10" s="14"/>
      <c r="D10" s="47"/>
      <c r="E10" s="40"/>
    </row>
    <row r="11" spans="1:5">
      <c r="A11" s="40"/>
      <c r="B11" s="40"/>
      <c r="C11" s="14"/>
      <c r="D11" s="47"/>
      <c r="E11" s="40"/>
    </row>
    <row r="12" spans="1:5">
      <c r="A12" s="40"/>
      <c r="B12" s="40"/>
      <c r="C12" s="14"/>
      <c r="D12" s="47"/>
      <c r="E12" s="40"/>
    </row>
    <row r="13" spans="1:5">
      <c r="A13" s="40"/>
      <c r="B13" s="40"/>
      <c r="C13" s="14"/>
      <c r="D13" s="47"/>
      <c r="E13" s="40"/>
    </row>
    <row r="14" spans="1:5">
      <c r="A14" s="40"/>
      <c r="B14" s="40"/>
      <c r="C14" s="14"/>
      <c r="D14" s="47"/>
      <c r="E14" s="40"/>
    </row>
    <row r="15" spans="1:5">
      <c r="A15" s="40"/>
      <c r="B15" s="40"/>
      <c r="C15" s="14"/>
      <c r="D15" s="40"/>
      <c r="E15" s="40"/>
    </row>
    <row r="16" spans="1:5">
      <c r="A16" s="40"/>
      <c r="B16" s="40"/>
      <c r="C16" s="14"/>
      <c r="D16" s="40"/>
      <c r="E16" s="40"/>
    </row>
    <row r="17" spans="1:5">
      <c r="A17" s="40"/>
      <c r="B17" s="40"/>
      <c r="C17" s="14"/>
      <c r="D17" s="40"/>
      <c r="E17" s="40"/>
    </row>
    <row r="18" spans="1:5">
      <c r="A18" s="40"/>
      <c r="B18" s="40"/>
      <c r="C18" s="14"/>
      <c r="D18" s="40"/>
      <c r="E18" s="40"/>
    </row>
    <row r="19" spans="1:5">
      <c r="A19" s="40"/>
      <c r="B19" s="40"/>
      <c r="C19" s="14"/>
      <c r="D19" s="40"/>
      <c r="E19" s="40"/>
    </row>
    <row r="20" spans="1:5">
      <c r="A20" s="40"/>
      <c r="B20" s="40"/>
      <c r="C20" s="14"/>
      <c r="D20" s="40"/>
      <c r="E20" s="40"/>
    </row>
    <row r="21" spans="1:5">
      <c r="A21" s="40"/>
      <c r="B21" s="40"/>
      <c r="C21" s="14"/>
      <c r="D21" s="40"/>
      <c r="E21" s="40"/>
    </row>
    <row r="22" spans="1:5">
      <c r="A22" s="11"/>
      <c r="B22" s="1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A5" sqref="A5:D6"/>
    </sheetView>
  </sheetViews>
  <sheetFormatPr defaultRowHeight="15"/>
  <cols>
    <col min="1" max="1" width="6.42578125" customWidth="1"/>
    <col min="2" max="2" width="55" customWidth="1"/>
    <col min="3" max="3" width="11.85546875" customWidth="1"/>
    <col min="4" max="4" width="12.85546875" customWidth="1"/>
  </cols>
  <sheetData>
    <row r="1" spans="1:4" ht="15.75">
      <c r="A1" s="1"/>
      <c r="B1" s="82" t="s">
        <v>60</v>
      </c>
      <c r="C1" s="82"/>
      <c r="D1" s="82"/>
    </row>
    <row r="2" spans="1:4" ht="15.75">
      <c r="A2" s="6"/>
      <c r="B2" s="81" t="s">
        <v>30</v>
      </c>
      <c r="C2" s="81"/>
      <c r="D2" s="81"/>
    </row>
    <row r="3" spans="1:4" ht="15.75">
      <c r="A3" s="6"/>
      <c r="B3" s="82" t="s">
        <v>49</v>
      </c>
      <c r="C3" s="82"/>
      <c r="D3" s="82"/>
    </row>
    <row r="4" spans="1:4">
      <c r="A4" s="8"/>
      <c r="B4" s="9" t="s">
        <v>0</v>
      </c>
      <c r="C4" s="8" t="s">
        <v>1</v>
      </c>
      <c r="D4" s="8" t="s">
        <v>26</v>
      </c>
    </row>
    <row r="5" spans="1:4">
      <c r="A5" s="53"/>
      <c r="B5" s="53"/>
      <c r="C5" s="53"/>
      <c r="D5" s="53"/>
    </row>
    <row r="6" spans="1:4">
      <c r="A6" s="52"/>
      <c r="B6" s="52"/>
      <c r="C6" s="64"/>
      <c r="D6" s="53"/>
    </row>
    <row r="7" spans="1:4">
      <c r="A7" s="61"/>
      <c r="B7" s="61"/>
      <c r="C7" s="65"/>
      <c r="D7" s="61"/>
    </row>
    <row r="8" spans="1:4">
      <c r="A8" s="58"/>
      <c r="B8" s="52"/>
      <c r="C8" s="66"/>
      <c r="D8" s="67"/>
    </row>
    <row r="9" spans="1:4">
      <c r="A9" s="68"/>
      <c r="B9" s="69"/>
      <c r="C9" s="61"/>
      <c r="D9" s="61"/>
    </row>
    <row r="10" spans="1:4">
      <c r="A10" s="70"/>
      <c r="B10" s="71"/>
      <c r="C10" s="72"/>
      <c r="D10" s="73"/>
    </row>
    <row r="11" spans="1:4">
      <c r="A11" s="58"/>
      <c r="B11" s="52"/>
      <c r="C11" s="58"/>
      <c r="D11" s="58"/>
    </row>
    <row r="12" spans="1:4">
      <c r="A12" s="58"/>
      <c r="B12" s="58"/>
      <c r="C12" s="58"/>
      <c r="D12" s="58"/>
    </row>
    <row r="13" spans="1:4">
      <c r="A13" s="58"/>
      <c r="B13" s="58"/>
      <c r="C13" s="58"/>
      <c r="D13" s="58"/>
    </row>
    <row r="14" spans="1:4">
      <c r="A14" s="58"/>
      <c r="B14" s="61"/>
      <c r="C14" s="61"/>
      <c r="D14" s="61"/>
    </row>
    <row r="15" spans="1:4">
      <c r="A15" s="58"/>
      <c r="B15" s="61"/>
      <c r="C15" s="58"/>
      <c r="D15" s="58"/>
    </row>
    <row r="16" spans="1:4">
      <c r="A16" s="58"/>
      <c r="B16" s="54"/>
      <c r="C16" s="58"/>
      <c r="D16" s="58"/>
    </row>
    <row r="17" spans="1:4">
      <c r="A17" s="58"/>
      <c r="B17" s="58"/>
      <c r="C17" s="58"/>
      <c r="D17" s="58"/>
    </row>
    <row r="18" spans="1:4">
      <c r="A18" s="58"/>
      <c r="B18" s="61"/>
      <c r="C18" s="61"/>
      <c r="D18" s="61"/>
    </row>
    <row r="19" spans="1:4">
      <c r="A19" s="58"/>
      <c r="B19" s="61"/>
      <c r="C19" s="58"/>
      <c r="D19" s="58"/>
    </row>
    <row r="20" spans="1:4">
      <c r="A20" s="58"/>
      <c r="B20" s="60"/>
      <c r="C20" s="58"/>
      <c r="D20" s="58"/>
    </row>
    <row r="21" spans="1:4">
      <c r="A21" s="58"/>
      <c r="B21" s="52"/>
      <c r="C21" s="58"/>
      <c r="D21" s="58"/>
    </row>
    <row r="22" spans="1:4">
      <c r="A22" s="58"/>
      <c r="B22" s="61"/>
      <c r="C22" s="61"/>
      <c r="D22" s="61"/>
    </row>
    <row r="23" spans="1:4">
      <c r="A23" s="58"/>
      <c r="B23" s="74"/>
      <c r="C23" s="58"/>
      <c r="D23" s="58"/>
    </row>
    <row r="24" spans="1:4">
      <c r="A24" s="58"/>
      <c r="B24" s="60"/>
      <c r="C24" s="58"/>
      <c r="D24" s="58"/>
    </row>
    <row r="25" spans="1:4">
      <c r="A25" s="58"/>
      <c r="B25" s="52"/>
      <c r="C25" s="58"/>
      <c r="D25" s="61"/>
    </row>
    <row r="26" spans="1:4">
      <c r="A26" s="58"/>
      <c r="B26" s="74"/>
      <c r="C26" s="61"/>
      <c r="D26" s="61"/>
    </row>
    <row r="27" spans="1:4">
      <c r="A27" s="58"/>
      <c r="B27" s="75"/>
      <c r="C27" s="58"/>
      <c r="D27" s="58"/>
    </row>
    <row r="28" spans="1:4">
      <c r="A28" s="58"/>
      <c r="B28" s="74"/>
      <c r="C28" s="61"/>
      <c r="D28" s="61"/>
    </row>
    <row r="29" spans="1:4">
      <c r="A29" s="58"/>
      <c r="B29" s="74"/>
      <c r="C29" s="58"/>
      <c r="D29" s="58"/>
    </row>
    <row r="30" spans="1:4">
      <c r="A30" s="58"/>
      <c r="B30" s="75"/>
      <c r="C30" s="58"/>
      <c r="D30" s="58"/>
    </row>
    <row r="31" spans="1:4">
      <c r="A31" s="58"/>
      <c r="B31" s="74"/>
      <c r="C31" s="61"/>
      <c r="D31" s="6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Amin</cp:lastModifiedBy>
  <cp:lastPrinted>2016-01-25T06:41:37Z</cp:lastPrinted>
  <dcterms:created xsi:type="dcterms:W3CDTF">2011-07-25T05:21:17Z</dcterms:created>
  <dcterms:modified xsi:type="dcterms:W3CDTF">2020-02-03T02:30:19Z</dcterms:modified>
</cp:coreProperties>
</file>