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9A505CD9-478A-41FE-AF48-E7B1829562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36" i="1"/>
  <c r="F28" i="1"/>
  <c r="D12" i="1"/>
  <c r="H23" i="1" l="1"/>
  <c r="H38" i="1" l="1"/>
  <c r="H37" i="1"/>
  <c r="F23" i="1"/>
  <c r="F37" i="1" s="1"/>
  <c r="F38" i="1" l="1"/>
  <c r="H42" i="1" l="1"/>
  <c r="D18" i="1" s="1"/>
  <c r="F42" i="1"/>
  <c r="D11" i="1" l="1"/>
  <c r="D20" i="1" s="1"/>
  <c r="D19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<sst xmlns="http://schemas.openxmlformats.org/spreadsheetml/2006/main" count="41" uniqueCount="40">
  <si>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</si>
  <si>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</si>
  <si>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</si>
  <si>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</si>
  <si>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</si>
  <si>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</si>
  <si>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</si>
  <si>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</si>
  <si>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</si>
  <si>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</si>
  <si>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</si>
  <si>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</si>
  <si>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</si>
  <si>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</si>
  <si>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</si>
  <si>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</si>
  <si>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</si>
  <si>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</si>
  <si>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</si>
  <si>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</si>
  <si>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</si>
  <si>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</si>
  <si>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</si>
  <si>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</si>
  <si>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</si>
  <si>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</si>
  <si>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</si>
  <si>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</si>
  <si>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</si>
  <si>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</si>
  <si>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</si>
  <si>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</si>
  <si>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</si>
  <si>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</si>
  <si>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</si>
  <si>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Получено доходов от предоставления в пользованиеобщего имущества</t>
  </si>
  <si>
    <t>Ген.директор ООО УК "КРОКУС"</t>
  </si>
  <si>
    <t>Содержание детской площадки</t>
  </si>
  <si>
    <t>Переходящие остатки денежных средств на начало года</t>
  </si>
  <si>
    <t>многоквартирному дому по адресу ул. Сосновая, 12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</si>
</sst>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activeCell="F10" sqref="F10:G1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34</v>
      </c>
      <c r="D1" s="1"/>
      <c r="E1" s="1"/>
      <c r="F1" s="1"/>
      <c r="G1" s="1"/>
      <c r="H1" s="1"/>
      <c r="I1" s="1"/>
    </row>
    <row r="2" spans="1:9" ht="15.75" x14ac:dyDescent="0.25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9" ht="15.75" x14ac:dyDescent="0.25">
      <c r="A3" s="64" t="s">
        <v>39</v>
      </c>
      <c r="B3" s="64"/>
      <c r="C3" s="64"/>
      <c r="D3" s="64"/>
      <c r="E3" s="64"/>
      <c r="F3" s="64"/>
      <c r="G3" s="64"/>
      <c r="H3" s="64"/>
      <c r="I3" s="64"/>
    </row>
    <row r="5" spans="1:9" x14ac:dyDescent="0.25">
      <c r="A5" s="30" t="s">
        <v>1</v>
      </c>
      <c r="B5" s="65"/>
      <c r="C5" s="65"/>
      <c r="D5" s="31"/>
      <c r="E5" s="30" t="s">
        <v>2</v>
      </c>
      <c r="F5" s="65"/>
      <c r="G5" s="65"/>
      <c r="H5" s="65"/>
      <c r="I5" s="31"/>
    </row>
    <row r="6" spans="1:9" x14ac:dyDescent="0.25">
      <c r="A6" s="66" t="s">
        <v>3</v>
      </c>
      <c r="B6" s="67"/>
      <c r="C6" s="67"/>
      <c r="D6" s="68"/>
      <c r="E6" s="30">
        <v>2757.6</v>
      </c>
      <c r="F6" s="65"/>
      <c r="G6" s="65"/>
      <c r="H6" s="65"/>
      <c r="I6" s="31"/>
    </row>
    <row r="7" spans="1:9" x14ac:dyDescent="0.25">
      <c r="A7" s="69" t="s">
        <v>4</v>
      </c>
      <c r="B7" s="70"/>
      <c r="C7" s="70"/>
      <c r="D7" s="71"/>
      <c r="E7" s="30">
        <v>0</v>
      </c>
      <c r="F7" s="65"/>
      <c r="G7" s="65"/>
      <c r="H7" s="65"/>
      <c r="I7" s="65"/>
    </row>
    <row r="8" spans="1:9" x14ac:dyDescent="0.25">
      <c r="A8" s="2"/>
      <c r="B8" s="3"/>
      <c r="C8" s="4"/>
      <c r="D8" s="56" t="s">
        <v>5</v>
      </c>
      <c r="E8" s="57"/>
      <c r="F8" s="56"/>
      <c r="G8" s="57"/>
      <c r="H8" s="56"/>
      <c r="I8" s="57"/>
    </row>
    <row r="9" spans="1:9" ht="45" customHeight="1" x14ac:dyDescent="0.25">
      <c r="A9" s="5"/>
      <c r="B9" s="6"/>
      <c r="C9" s="7"/>
      <c r="D9" s="72"/>
      <c r="E9" s="73"/>
      <c r="F9" s="72"/>
      <c r="G9" s="73"/>
      <c r="H9" s="72"/>
      <c r="I9" s="73"/>
    </row>
    <row r="10" spans="1:9" ht="30.75" customHeight="1" x14ac:dyDescent="0.25">
      <c r="A10" s="43" t="s">
        <v>38</v>
      </c>
      <c r="B10" s="44"/>
      <c r="C10" s="45"/>
      <c r="D10" s="30">
        <v>104406.94999999995</v>
      </c>
      <c r="E10" s="31"/>
      <c r="F10" s="74"/>
      <c r="G10" s="75"/>
      <c r="H10" s="30"/>
      <c r="I10" s="31"/>
    </row>
    <row r="11" spans="1:9" x14ac:dyDescent="0.25">
      <c r="A11" s="24" t="s">
        <v>6</v>
      </c>
      <c r="B11" s="25"/>
      <c r="C11" s="26"/>
      <c r="D11" s="27">
        <f>F42</f>
        <v>718618.6100000001</v>
      </c>
      <c r="E11" s="31"/>
      <c r="F11" s="30"/>
      <c r="G11" s="31"/>
      <c r="H11" s="27"/>
      <c r="I11" s="31"/>
    </row>
    <row r="12" spans="1:9" x14ac:dyDescent="0.25">
      <c r="A12" s="76" t="s">
        <v>7</v>
      </c>
      <c r="B12" s="77"/>
      <c r="C12" s="78"/>
      <c r="D12" s="82">
        <f>738814.27</f>
        <v>738814.27</v>
      </c>
      <c r="E12" s="83"/>
      <c r="F12" s="86"/>
      <c r="G12" s="87"/>
      <c r="H12" s="89"/>
      <c r="I12" s="90"/>
    </row>
    <row r="13" spans="1:9" x14ac:dyDescent="0.25">
      <c r="A13" s="79"/>
      <c r="B13" s="80"/>
      <c r="C13" s="81"/>
      <c r="D13" s="84"/>
      <c r="E13" s="85"/>
      <c r="F13" s="88"/>
      <c r="G13" s="47"/>
      <c r="H13" s="48"/>
      <c r="I13" s="49"/>
    </row>
    <row r="14" spans="1:9" x14ac:dyDescent="0.25">
      <c r="A14" s="91" t="s">
        <v>35</v>
      </c>
      <c r="B14" s="92"/>
      <c r="C14" s="93"/>
      <c r="D14" s="89"/>
      <c r="E14" s="90"/>
      <c r="F14" s="99"/>
      <c r="G14" s="100"/>
      <c r="H14" s="89"/>
      <c r="I14" s="90"/>
    </row>
    <row r="15" spans="1:9" x14ac:dyDescent="0.25">
      <c r="A15" s="94"/>
      <c r="B15" s="95"/>
      <c r="C15" s="96"/>
      <c r="D15" s="97"/>
      <c r="E15" s="98"/>
      <c r="F15" s="101"/>
      <c r="G15" s="102"/>
      <c r="H15" s="97"/>
      <c r="I15" s="98"/>
    </row>
    <row r="16" spans="1:9" x14ac:dyDescent="0.25">
      <c r="A16" s="50"/>
      <c r="B16" s="51"/>
      <c r="C16" s="52"/>
      <c r="D16" s="48"/>
      <c r="E16" s="49"/>
      <c r="F16" s="103"/>
      <c r="G16" s="104"/>
      <c r="H16" s="48"/>
      <c r="I16" s="49"/>
    </row>
    <row r="17" spans="1:9" ht="30.75" customHeight="1" x14ac:dyDescent="0.25">
      <c r="A17" s="43"/>
      <c r="B17" s="44"/>
      <c r="C17" s="45"/>
      <c r="D17" s="30"/>
      <c r="E17" s="31"/>
      <c r="F17" s="17"/>
      <c r="G17" s="18"/>
      <c r="H17" s="30"/>
      <c r="I17" s="31"/>
    </row>
    <row r="18" spans="1:9" x14ac:dyDescent="0.25">
      <c r="A18" s="24" t="s">
        <v>8</v>
      </c>
      <c r="B18" s="25"/>
      <c r="C18" s="26"/>
      <c r="D18" s="63">
        <f>H42</f>
        <v>855769.89999999991</v>
      </c>
      <c r="E18" s="40"/>
      <c r="F18" s="39"/>
      <c r="G18" s="40"/>
      <c r="H18" s="27"/>
      <c r="I18" s="31"/>
    </row>
    <row r="19" spans="1:9" x14ac:dyDescent="0.25">
      <c r="A19" s="24" t="s">
        <v>17</v>
      </c>
      <c r="B19" s="25"/>
      <c r="C19" s="26"/>
      <c r="D19" s="63">
        <f>D10+D11+D14+D17-D18</f>
        <v>-32744.339999999851</v>
      </c>
      <c r="E19" s="40"/>
      <c r="F19" s="30"/>
      <c r="G19" s="31"/>
      <c r="H19" s="30"/>
      <c r="I19" s="31"/>
    </row>
    <row r="20" spans="1:9" ht="21" customHeight="1" x14ac:dyDescent="0.25">
      <c r="A20" s="43" t="s">
        <v>18</v>
      </c>
      <c r="B20" s="44"/>
      <c r="C20" s="45"/>
      <c r="D20" s="27">
        <f>D11/(E6+E7)/12</f>
        <v>21.716305543467755</v>
      </c>
      <c r="E20" s="28"/>
      <c r="F20" s="27"/>
      <c r="G20" s="28"/>
      <c r="H20" s="30"/>
      <c r="I20" s="31"/>
    </row>
    <row r="21" spans="1:9" ht="15" customHeight="1" x14ac:dyDescent="0.25">
      <c r="A21" s="53"/>
      <c r="B21" s="54"/>
      <c r="C21" s="54"/>
      <c r="D21" s="54"/>
      <c r="E21" s="55"/>
      <c r="F21" s="56" t="s">
        <v>19</v>
      </c>
      <c r="G21" s="57"/>
      <c r="H21" s="56" t="s">
        <v>20</v>
      </c>
      <c r="I21" s="57"/>
    </row>
    <row r="22" spans="1:9" ht="15" customHeight="1" x14ac:dyDescent="0.25">
      <c r="A22" s="53"/>
      <c r="B22" s="54"/>
      <c r="C22" s="54"/>
      <c r="D22" s="54"/>
      <c r="E22" s="55"/>
      <c r="F22" s="58"/>
      <c r="G22" s="59"/>
      <c r="H22" s="58"/>
      <c r="I22" s="59"/>
    </row>
    <row r="23" spans="1:9" x14ac:dyDescent="0.25">
      <c r="A23" s="60" t="s">
        <v>9</v>
      </c>
      <c r="B23" s="61"/>
      <c r="C23" s="61"/>
      <c r="D23" s="61"/>
      <c r="E23" s="62"/>
      <c r="F23" s="22">
        <f>F24+F25+F26+F27+F28+F29+F30+F31+F32</f>
        <v>345968.5</v>
      </c>
      <c r="G23" s="29"/>
      <c r="H23" s="22">
        <f>H24+H25+H26+H27+H28+H29+H30+H31+H32</f>
        <v>416885.23</v>
      </c>
      <c r="I23" s="29"/>
    </row>
    <row r="24" spans="1:9" x14ac:dyDescent="0.25">
      <c r="A24" s="43" t="s">
        <v>10</v>
      </c>
      <c r="B24" s="44"/>
      <c r="C24" s="44"/>
      <c r="D24" s="44"/>
      <c r="E24" s="45"/>
      <c r="F24" s="46">
        <v>23825.66</v>
      </c>
      <c r="G24" s="47"/>
      <c r="H24" s="48">
        <v>60337.64</v>
      </c>
      <c r="I24" s="49"/>
    </row>
    <row r="25" spans="1:9" x14ac:dyDescent="0.25">
      <c r="A25" s="50" t="s">
        <v>33</v>
      </c>
      <c r="B25" s="51"/>
      <c r="C25" s="51"/>
      <c r="D25" s="51"/>
      <c r="E25" s="52"/>
      <c r="F25" s="27">
        <v>20847.46</v>
      </c>
      <c r="G25" s="28"/>
      <c r="H25" s="30">
        <v>56856.5</v>
      </c>
      <c r="I25" s="31"/>
    </row>
    <row r="26" spans="1:9" x14ac:dyDescent="0.25">
      <c r="A26" s="24" t="s">
        <v>11</v>
      </c>
      <c r="B26" s="25"/>
      <c r="C26" s="25"/>
      <c r="D26" s="25"/>
      <c r="E26" s="26"/>
      <c r="F26" s="27">
        <v>16545.599999999999</v>
      </c>
      <c r="G26" s="28"/>
      <c r="H26" s="30">
        <v>19629.93</v>
      </c>
      <c r="I26" s="31"/>
    </row>
    <row r="27" spans="1:9" x14ac:dyDescent="0.25">
      <c r="A27" s="24" t="s">
        <v>16</v>
      </c>
      <c r="B27" s="25"/>
      <c r="C27" s="25"/>
      <c r="D27" s="25"/>
      <c r="E27" s="26"/>
      <c r="F27" s="27">
        <v>16545.599999999999</v>
      </c>
      <c r="G27" s="28"/>
      <c r="H27" s="39">
        <v>1798.36</v>
      </c>
      <c r="I27" s="40"/>
    </row>
    <row r="28" spans="1:9" x14ac:dyDescent="0.25">
      <c r="A28" s="24" t="s">
        <v>22</v>
      </c>
      <c r="B28" s="25"/>
      <c r="C28" s="25"/>
      <c r="D28" s="25"/>
      <c r="E28" s="26"/>
      <c r="F28" s="27">
        <f>99439.06+2481.84+9927.36</f>
        <v>111848.26</v>
      </c>
      <c r="G28" s="28"/>
      <c r="H28" s="30">
        <f>104237.28+8264.3+5930.7</f>
        <v>118432.28</v>
      </c>
      <c r="I28" s="31"/>
    </row>
    <row r="29" spans="1:9" x14ac:dyDescent="0.25">
      <c r="A29" s="24" t="s">
        <v>12</v>
      </c>
      <c r="B29" s="25"/>
      <c r="C29" s="25"/>
      <c r="D29" s="25"/>
      <c r="E29" s="26"/>
      <c r="F29" s="27">
        <v>152550.43</v>
      </c>
      <c r="G29" s="28"/>
      <c r="H29" s="30">
        <v>159830.51999999999</v>
      </c>
      <c r="I29" s="31"/>
    </row>
    <row r="30" spans="1:9" x14ac:dyDescent="0.25">
      <c r="A30" s="10" t="s">
        <v>37</v>
      </c>
      <c r="B30" s="8"/>
      <c r="C30" s="8"/>
      <c r="D30" s="8"/>
      <c r="E30" s="9"/>
      <c r="F30" s="41">
        <v>3805.49</v>
      </c>
      <c r="G30" s="42"/>
      <c r="H30" s="30"/>
      <c r="I30" s="31"/>
    </row>
    <row r="31" spans="1:9" x14ac:dyDescent="0.25">
      <c r="A31" s="24" t="s">
        <v>13</v>
      </c>
      <c r="B31" s="25"/>
      <c r="C31" s="25"/>
      <c r="D31" s="25"/>
      <c r="E31" s="26"/>
      <c r="F31" s="27"/>
      <c r="G31" s="28"/>
      <c r="H31" s="30"/>
      <c r="I31" s="31"/>
    </row>
    <row r="32" spans="1:9" x14ac:dyDescent="0.25">
      <c r="A32" s="24" t="s">
        <v>23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19" t="s">
        <v>26</v>
      </c>
      <c r="B33" s="20"/>
      <c r="C33" s="20"/>
      <c r="D33" s="20"/>
      <c r="E33" s="21"/>
      <c r="F33" s="22">
        <v>122437.44</v>
      </c>
      <c r="G33" s="29"/>
      <c r="H33" s="35">
        <v>126298.08</v>
      </c>
      <c r="I33" s="23"/>
    </row>
    <row r="34" spans="1:9" x14ac:dyDescent="0.25">
      <c r="A34" s="19" t="s">
        <v>24</v>
      </c>
      <c r="B34" s="20"/>
      <c r="C34" s="20"/>
      <c r="D34" s="20"/>
      <c r="E34" s="21"/>
      <c r="F34" s="22"/>
      <c r="G34" s="29"/>
      <c r="H34" s="22"/>
      <c r="I34" s="29"/>
    </row>
    <row r="35" spans="1:9" x14ac:dyDescent="0.25">
      <c r="A35" s="19" t="s">
        <v>25</v>
      </c>
      <c r="B35" s="20"/>
      <c r="C35" s="20"/>
      <c r="D35" s="20"/>
      <c r="E35" s="21"/>
      <c r="F35" s="22">
        <v>215754.62</v>
      </c>
      <c r="G35" s="29"/>
      <c r="H35" s="22">
        <v>260710.49</v>
      </c>
      <c r="I35" s="29"/>
    </row>
    <row r="36" spans="1:9" x14ac:dyDescent="0.25">
      <c r="A36" s="11" t="s">
        <v>32</v>
      </c>
      <c r="B36" s="12"/>
      <c r="C36" s="12"/>
      <c r="D36" s="12"/>
      <c r="E36" s="13"/>
      <c r="F36" s="22">
        <f>36896.69-2438.64</f>
        <v>34458.050000000003</v>
      </c>
      <c r="G36" s="29"/>
      <c r="H36" s="22">
        <v>51876.1</v>
      </c>
      <c r="I36" s="29"/>
    </row>
    <row r="37" spans="1:9" x14ac:dyDescent="0.25">
      <c r="A37" s="19" t="s">
        <v>27</v>
      </c>
      <c r="B37" s="20"/>
      <c r="C37" s="20"/>
      <c r="D37" s="20"/>
      <c r="E37" s="21"/>
      <c r="F37" s="22">
        <f>F23+F33+F34+F35+F36</f>
        <v>718618.6100000001</v>
      </c>
      <c r="G37" s="23"/>
      <c r="H37" s="22">
        <f>H23+H33+H34+H35+H36</f>
        <v>855769.89999999991</v>
      </c>
      <c r="I37" s="23"/>
    </row>
    <row r="38" spans="1:9" x14ac:dyDescent="0.25">
      <c r="A38" s="11" t="s">
        <v>28</v>
      </c>
      <c r="B38" s="12"/>
      <c r="C38" s="12"/>
      <c r="D38" s="12"/>
      <c r="E38" s="13"/>
      <c r="F38" s="22">
        <f>F39+F40+F41</f>
        <v>0</v>
      </c>
      <c r="G38" s="29"/>
      <c r="H38" s="22">
        <f>H39+H40+H41</f>
        <v>0</v>
      </c>
      <c r="I38" s="29"/>
    </row>
    <row r="39" spans="1:9" x14ac:dyDescent="0.25">
      <c r="A39" s="14" t="s">
        <v>29</v>
      </c>
      <c r="B39" s="15"/>
      <c r="C39" s="15"/>
      <c r="D39" s="15"/>
      <c r="E39" s="16"/>
      <c r="F39" s="22"/>
      <c r="G39" s="29"/>
      <c r="H39" s="22"/>
      <c r="I39" s="29"/>
    </row>
    <row r="40" spans="1:9" x14ac:dyDescent="0.25">
      <c r="A40" s="14" t="s">
        <v>30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36" t="s">
        <v>31</v>
      </c>
      <c r="B41" s="37"/>
      <c r="C41" s="37"/>
      <c r="D41" s="37"/>
      <c r="E41" s="38"/>
      <c r="F41" s="22"/>
      <c r="G41" s="29"/>
      <c r="H41" s="22"/>
      <c r="I41" s="29"/>
    </row>
    <row r="42" spans="1:9" x14ac:dyDescent="0.25">
      <c r="A42" s="19" t="s">
        <v>21</v>
      </c>
      <c r="B42" s="20"/>
      <c r="C42" s="20"/>
      <c r="D42" s="20"/>
      <c r="E42" s="21"/>
      <c r="F42" s="22">
        <f>F37+F38</f>
        <v>718618.6100000001</v>
      </c>
      <c r="G42" s="23"/>
      <c r="H42" s="22">
        <f>H37+H38</f>
        <v>855769.89999999991</v>
      </c>
      <c r="I42" s="23"/>
    </row>
    <row r="43" spans="1:9" ht="15" customHeight="1" x14ac:dyDescent="0.25">
      <c r="A43" s="32"/>
      <c r="B43" s="33"/>
      <c r="C43" s="33"/>
      <c r="D43" s="33"/>
      <c r="E43" s="34"/>
      <c r="F43" s="35"/>
      <c r="G43" s="23"/>
      <c r="H43" s="30"/>
      <c r="I43" s="31"/>
    </row>
    <row r="45" spans="1:9" x14ac:dyDescent="0.25">
      <c r="A45" t="s">
        <v>36</v>
      </c>
      <c r="F45" t="s">
        <v>15</v>
      </c>
      <c r="H45" t="s">
        <v>14</v>
      </c>
    </row>
    <row r="47" spans="1:9" x14ac:dyDescent="0.25">
      <c r="F47" t="s">
        <v>15</v>
      </c>
    </row>
  </sheetData>
  <mergeCells count="103">
    <mergeCell ref="F38:G38"/>
    <mergeCell ref="F39:G39"/>
    <mergeCell ref="F40:G40"/>
    <mergeCell ref="H38:I38"/>
    <mergeCell ref="H39:I39"/>
    <mergeCell ref="H40:I40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8:C18"/>
    <mergeCell ref="D18:E18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F18:G18"/>
    <mergeCell ref="H18:I18"/>
    <mergeCell ref="A17:C17"/>
    <mergeCell ref="D17:E17"/>
    <mergeCell ref="H17:I17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F33:G33"/>
    <mergeCell ref="H33:I33"/>
    <mergeCell ref="A28:E28"/>
    <mergeCell ref="F28:G28"/>
    <mergeCell ref="H28:I28"/>
    <mergeCell ref="A29:E29"/>
    <mergeCell ref="F29:G29"/>
    <mergeCell ref="H29:I29"/>
    <mergeCell ref="F30:G30"/>
    <mergeCell ref="H30:I30"/>
    <mergeCell ref="A43:E43"/>
    <mergeCell ref="F43:G43"/>
    <mergeCell ref="H43:I43"/>
    <mergeCell ref="A41:E41"/>
    <mergeCell ref="F41:G41"/>
    <mergeCell ref="H41:I41"/>
    <mergeCell ref="A42:E42"/>
    <mergeCell ref="F42:G42"/>
    <mergeCell ref="H42:I42"/>
    <mergeCell ref="A37:E37"/>
    <mergeCell ref="F37:G37"/>
    <mergeCell ref="H37:I37"/>
    <mergeCell ref="A31:E31"/>
    <mergeCell ref="F31:G31"/>
    <mergeCell ref="A35:E35"/>
    <mergeCell ref="F35:G35"/>
    <mergeCell ref="H35:I35"/>
    <mergeCell ref="A32:E32"/>
    <mergeCell ref="F32:G32"/>
    <mergeCell ref="H32:I32"/>
    <mergeCell ref="A34:E34"/>
    <mergeCell ref="F34:G34"/>
    <mergeCell ref="H34:I34"/>
    <mergeCell ref="H31:I31"/>
    <mergeCell ref="A33:E33"/>
    <mergeCell ref="F36:G36"/>
    <mergeCell ref="H36:I3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2024-01-30T02:22:50Z</dcterms:modified>
</cp:coreProperties>
</file>