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105" windowWidth="12255" windowHeight="6240" tabRatio="745" activeTab="6"/>
  </bookViews>
  <sheets>
    <sheet name="ТО ин.оборуд." sheetId="1" r:id="rId1"/>
    <sheet name="ТО конструкт.эл." sheetId="2" r:id="rId2"/>
    <sheet name="ТО эл.оборуд." sheetId="6" r:id="rId3"/>
    <sheet name="ТР конструкт.эл" sheetId="3" r:id="rId4"/>
    <sheet name="ТР эл.оборуд." sheetId="7" r:id="rId5"/>
    <sheet name="ТР инж.об." sheetId="4" r:id="rId6"/>
    <sheet name="Лиц. счет. Св. расчет" sheetId="5" r:id="rId7"/>
    <sheet name="заявл" sheetId="8" r:id="rId8"/>
    <sheet name="Доп.раб." sheetId="9" r:id="rId9"/>
  </sheets>
  <calcPr calcId="124519"/>
</workbook>
</file>

<file path=xl/calcChain.xml><?xml version="1.0" encoding="utf-8"?>
<calcChain xmlns="http://schemas.openxmlformats.org/spreadsheetml/2006/main">
  <c r="D20" i="6"/>
  <c r="C20"/>
  <c r="D23" i="1"/>
  <c r="C23"/>
  <c r="D20" i="2"/>
  <c r="C20"/>
  <c r="D19" i="1"/>
  <c r="D17"/>
  <c r="C17"/>
  <c r="D14" i="2"/>
  <c r="C14"/>
  <c r="D13" i="1"/>
  <c r="C13"/>
  <c r="D10" i="2"/>
  <c r="D14" i="6"/>
  <c r="D12"/>
  <c r="C8" i="1"/>
  <c r="C8" i="2"/>
  <c r="D10" i="6"/>
  <c r="D8"/>
  <c r="I9" i="5"/>
  <c r="B4"/>
  <c r="M4"/>
  <c r="L4"/>
  <c r="K4"/>
  <c r="J4"/>
  <c r="I4"/>
  <c r="H4"/>
  <c r="G4"/>
  <c r="F4"/>
  <c r="E4"/>
  <c r="D4"/>
  <c r="N23"/>
  <c r="N22"/>
  <c r="N21"/>
  <c r="N20"/>
  <c r="M19"/>
  <c r="L19"/>
  <c r="K19"/>
  <c r="J19"/>
  <c r="I19"/>
  <c r="H19"/>
  <c r="G19"/>
  <c r="F19"/>
  <c r="E19"/>
  <c r="D19"/>
  <c r="C19"/>
  <c r="B19"/>
  <c r="N8"/>
  <c r="N18"/>
  <c r="N17"/>
  <c r="N12"/>
  <c r="M14"/>
  <c r="L14"/>
  <c r="K14"/>
  <c r="J14"/>
  <c r="I14"/>
  <c r="H14"/>
  <c r="G14"/>
  <c r="F14"/>
  <c r="E14"/>
  <c r="D14"/>
  <c r="C14"/>
  <c r="M9"/>
  <c r="L9"/>
  <c r="K9"/>
  <c r="J9"/>
  <c r="H9"/>
  <c r="G9"/>
  <c r="F9"/>
  <c r="E9"/>
  <c r="D9"/>
  <c r="C9"/>
  <c r="C4"/>
  <c r="B14"/>
  <c r="B9"/>
  <c r="I25" l="1"/>
  <c r="B25"/>
  <c r="M25"/>
  <c r="L25"/>
  <c r="K25"/>
  <c r="J25"/>
  <c r="H25"/>
  <c r="G25"/>
  <c r="F25"/>
  <c r="E25"/>
  <c r="D25"/>
  <c r="N19"/>
  <c r="C25"/>
  <c r="N7"/>
  <c r="N24"/>
  <c r="N13"/>
  <c r="N6"/>
  <c r="N5"/>
  <c r="N4" l="1"/>
  <c r="N11" l="1"/>
  <c r="N10"/>
  <c r="N15" l="1"/>
  <c r="N16"/>
  <c r="N14"/>
  <c r="N9" l="1"/>
  <c r="N25" s="1"/>
</calcChain>
</file>

<file path=xl/sharedStrings.xml><?xml version="1.0" encoding="utf-8"?>
<sst xmlns="http://schemas.openxmlformats.org/spreadsheetml/2006/main" count="150" uniqueCount="91">
  <si>
    <t>Перечень работ</t>
  </si>
  <si>
    <t>Сумма</t>
  </si>
  <si>
    <t>Январь</t>
  </si>
  <si>
    <t>Март</t>
  </si>
  <si>
    <t xml:space="preserve">1.Техническое обслуживание инженерного оборудования </t>
  </si>
  <si>
    <t>Февраль</t>
  </si>
  <si>
    <t xml:space="preserve">2.Техническое обслуживание конструктивных элементов 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</si>
  <si>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</si>
  <si>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</si>
  <si>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</si>
  <si>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</si>
  <si>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</si>
  <si>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</si>
  <si>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</si>
  <si>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</si>
  <si>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</si>
  <si>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</t>
  </si>
  <si>
    <t xml:space="preserve">  - санитарная уборка лестничных клеток</t>
  </si>
  <si>
    <t>2. Техническое обслуживание:</t>
  </si>
  <si>
    <t xml:space="preserve">  - инженерное оборудование</t>
  </si>
  <si>
    <t xml:space="preserve">  - конструктивные элементы</t>
  </si>
  <si>
    <t xml:space="preserve">  - АДС</t>
  </si>
  <si>
    <t>3. Текущий ремонт:</t>
  </si>
  <si>
    <t xml:space="preserve">  - инженерного оборудования</t>
  </si>
  <si>
    <t xml:space="preserve">  - конструктивных элементов</t>
  </si>
  <si>
    <t>ВСЕГО</t>
  </si>
  <si>
    <t>С начала года</t>
  </si>
  <si>
    <t>Гл. бухгалтер</t>
  </si>
  <si>
    <r>
      <t xml:space="preserve">1. </t>
    </r>
    <r>
      <rPr>
        <b/>
        <sz val="16"/>
        <color theme="1"/>
        <rFont val="Calibri"/>
        <family val="2"/>
        <charset val="204"/>
        <scheme val="minor"/>
      </rPr>
      <t>Содержание общ. имущества:</t>
    </r>
  </si>
  <si>
    <t>Кудин Ю.С.</t>
  </si>
  <si>
    <t>2.Техническое обслуживание электрооборудования</t>
  </si>
  <si>
    <t>Ушакова,6</t>
  </si>
  <si>
    <t>-эл.оборудование</t>
  </si>
  <si>
    <t>-эл.оборудования</t>
  </si>
  <si>
    <t>Текущий ремонт эл.оборудования</t>
  </si>
  <si>
    <t>Кузмичева Е.А.</t>
  </si>
  <si>
    <t>вывоз крупногабаритного мусора</t>
  </si>
  <si>
    <t>уборка придомовой территории</t>
  </si>
  <si>
    <t xml:space="preserve">                   Выполнение работ по заявлениям жителей</t>
  </si>
  <si>
    <t>№</t>
  </si>
  <si>
    <t xml:space="preserve">Дата </t>
  </si>
  <si>
    <t xml:space="preserve">Отметка </t>
  </si>
  <si>
    <t>п/п</t>
  </si>
  <si>
    <t>кварт.</t>
  </si>
  <si>
    <t>Описание работ</t>
  </si>
  <si>
    <t>пост.заяв.</t>
  </si>
  <si>
    <t>о выполнении</t>
  </si>
  <si>
    <t>Текущий ремонт конструктивных элементов</t>
  </si>
  <si>
    <t>Текущий ремонт инженерного оборудования</t>
  </si>
  <si>
    <t>Дополнительные работы</t>
  </si>
  <si>
    <t>4.Дополнительные работы</t>
  </si>
  <si>
    <t>Очистка дорог</t>
  </si>
  <si>
    <t xml:space="preserve">                                               Лицевой счёт  2017г</t>
  </si>
  <si>
    <t>5. ОДН:</t>
  </si>
  <si>
    <t>ХВС</t>
  </si>
  <si>
    <t>ГВС</t>
  </si>
  <si>
    <t>Эл.энергия</t>
  </si>
  <si>
    <t>6.ТБО</t>
  </si>
  <si>
    <t>7. Расходы по содержанию УК</t>
  </si>
  <si>
    <t>Сбор показаний общедомового прибора учета электроэнергии</t>
  </si>
  <si>
    <t>Директор ООО УК "Аркада""</t>
  </si>
  <si>
    <t>Лицевой счёт  2019г</t>
  </si>
  <si>
    <t>Лицевой счёт 2019г</t>
  </si>
  <si>
    <t>Лицевой счет. Сводный расчет  2019г</t>
  </si>
  <si>
    <t>Подъезд №2.Проверка эл.проводки в подъезде</t>
  </si>
  <si>
    <t>Ремонт кровли</t>
  </si>
  <si>
    <t>Автовышка - 5 часов</t>
  </si>
  <si>
    <t>Итого:</t>
  </si>
  <si>
    <t>ООО УК "Крокус"</t>
  </si>
  <si>
    <t>Квартира №25.Ремонт запорной арматуры на отопительном приборе</t>
  </si>
  <si>
    <t>Замена крана шарового</t>
  </si>
  <si>
    <t>Переоформление документов о присоединении к эл.сетям</t>
  </si>
  <si>
    <t>Ремонт натяжных  потолков</t>
  </si>
  <si>
    <t>Квартира №10.Замена стояков отопления. Материалы жителей</t>
  </si>
  <si>
    <t>Замена стояков отопления. Материалы жителей</t>
  </si>
  <si>
    <t>Квартира №"28.Установка крана шарового</t>
  </si>
  <si>
    <t>Закрепление профлиста на кровле</t>
  </si>
  <si>
    <t>А/выщка 2часа</t>
  </si>
  <si>
    <t>Запуск отопления</t>
  </si>
  <si>
    <t>Кв.№11.Прочистка канализации из квартиры в колодец</t>
  </si>
  <si>
    <t>Осмотр ХВС на предмет утечки</t>
  </si>
  <si>
    <t>Установка слуховых окон</t>
  </si>
  <si>
    <t>Частичное закрепления кровли саморезами</t>
  </si>
  <si>
    <t>Автовышка 4 часа</t>
  </si>
  <si>
    <t>Кв.№33.Зачеканивание канализационных труб</t>
  </si>
  <si>
    <t>Кв.№33.Установка хомута на трубопроводе отопления</t>
  </si>
  <si>
    <t>ВРУ.Замена трансформаторов тока</t>
  </si>
  <si>
    <t>Под.№1.Ремонт светильника, замена эл.ламп</t>
  </si>
  <si>
    <t>Под.№1,3.Замена ламп наружного освещения</t>
  </si>
  <si>
    <t>Отключение, подключение абонента в ТП</t>
  </si>
  <si>
    <t>Экспертиза сметной стоимости по объекту "Кап.ремонт придомовой территории"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</si>
</sst>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/>
    <xf numFmtId="0" fontId="0" fillId="0" borderId="0" xfId="0" applyBorder="1" applyAlignment="1">
      <alignment wrapText="1"/>
    </xf>
    <xf numFmtId="0" fontId="2" fillId="0" borderId="0" xfId="0" applyFont="1" applyAlignment="1">
      <alignment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5" fillId="0" borderId="1" xfId="0" applyFont="1" applyBorder="1" applyAlignment="1">
      <alignment wrapText="1"/>
    </xf>
    <xf numFmtId="0" fontId="1" fillId="0" borderId="0" xfId="0" applyFont="1" applyBorder="1" applyAlignment="1">
      <alignment wrapText="1"/>
    </xf>
    <xf numFmtId="0" fontId="0" fillId="0" borderId="0" xfId="0" applyAlignment="1">
      <alignment horizontal="center"/>
    </xf>
    <xf numFmtId="0" fontId="0" fillId="0" borderId="1" xfId="0" applyBorder="1" applyAlignment="1">
      <alignment wrapText="1"/>
    </xf>
    <xf numFmtId="0" fontId="1" fillId="0" borderId="1" xfId="0" applyFont="1" applyBorder="1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2" xfId="0" applyBorder="1"/>
    <xf numFmtId="0" fontId="0" fillId="0" borderId="7" xfId="0" applyBorder="1"/>
    <xf numFmtId="0" fontId="0" fillId="0" borderId="9" xfId="0" applyBorder="1"/>
    <xf numFmtId="0" fontId="1" fillId="0" borderId="8" xfId="0" applyFont="1" applyBorder="1"/>
    <xf numFmtId="0" fontId="0" fillId="0" borderId="1" xfId="0" applyFill="1" applyBorder="1" applyAlignment="1">
      <alignment wrapText="1"/>
    </xf>
    <xf numFmtId="0" fontId="1" fillId="0" borderId="1" xfId="0" applyFont="1" applyFill="1" applyBorder="1"/>
    <xf numFmtId="0" fontId="0" fillId="0" borderId="1" xfId="0" applyFont="1" applyFill="1" applyBorder="1" applyAlignment="1">
      <alignment wrapText="1"/>
    </xf>
    <xf numFmtId="0" fontId="0" fillId="0" borderId="1" xfId="0" applyFont="1" applyFill="1" applyBorder="1"/>
    <xf numFmtId="0" fontId="4" fillId="0" borderId="0" xfId="0" applyFont="1"/>
    <xf numFmtId="0" fontId="5" fillId="0" borderId="1" xfId="0" applyFont="1" applyBorder="1" applyAlignment="1">
      <alignment horizontal="center"/>
    </xf>
    <xf numFmtId="0" fontId="2" fillId="0" borderId="1" xfId="0" applyFont="1" applyBorder="1"/>
    <xf numFmtId="0" fontId="6" fillId="0" borderId="1" xfId="0" applyFont="1" applyBorder="1"/>
    <xf numFmtId="0" fontId="6" fillId="2" borderId="1" xfId="0" applyFont="1" applyFill="1" applyBorder="1"/>
    <xf numFmtId="0" fontId="1" fillId="0" borderId="1" xfId="0" applyFont="1" applyFill="1" applyBorder="1" applyAlignment="1">
      <alignment wrapText="1"/>
    </xf>
    <xf numFmtId="0" fontId="0" fillId="0" borderId="1" xfId="0" applyFill="1" applyBorder="1"/>
    <xf numFmtId="0" fontId="3" fillId="0" borderId="1" xfId="0" applyFont="1" applyBorder="1" applyAlignment="1">
      <alignment horizontal="center"/>
    </xf>
    <xf numFmtId="0" fontId="6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7" fillId="0" borderId="0" xfId="0" applyFont="1"/>
    <xf numFmtId="0" fontId="7" fillId="0" borderId="0" xfId="0" applyFont="1" applyAlignment="1">
      <alignment wrapText="1"/>
    </xf>
    <xf numFmtId="0" fontId="0" fillId="0" borderId="1" xfId="0" applyFont="1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1" xfId="0" applyFont="1" applyBorder="1"/>
    <xf numFmtId="0" fontId="0" fillId="0" borderId="1" xfId="0" applyBorder="1" applyAlignment="1">
      <alignment horizontal="left" wrapText="1"/>
    </xf>
    <xf numFmtId="49" fontId="6" fillId="0" borderId="1" xfId="0" applyNumberFormat="1" applyFont="1" applyBorder="1" applyAlignment="1">
      <alignment wrapText="1"/>
    </xf>
    <xf numFmtId="2" fontId="2" fillId="0" borderId="1" xfId="0" applyNumberFormat="1" applyFont="1" applyBorder="1"/>
    <xf numFmtId="0" fontId="3" fillId="0" borderId="1" xfId="0" applyFont="1" applyBorder="1" applyAlignment="1">
      <alignment wrapText="1"/>
    </xf>
    <xf numFmtId="0" fontId="0" fillId="0" borderId="2" xfId="0" applyFont="1" applyBorder="1" applyAlignment="1">
      <alignment wrapText="1"/>
    </xf>
    <xf numFmtId="0" fontId="0" fillId="0" borderId="1" xfId="0" applyFont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" xfId="0" applyFont="1" applyBorder="1" applyAlignment="1">
      <alignment horizontal="center" wrapText="1"/>
    </xf>
    <xf numFmtId="0" fontId="0" fillId="0" borderId="0" xfId="0" applyFont="1"/>
    <xf numFmtId="49" fontId="2" fillId="0" borderId="1" xfId="0" applyNumberFormat="1" applyFont="1" applyBorder="1" applyAlignment="1">
      <alignment wrapText="1"/>
    </xf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8" fillId="0" borderId="1" xfId="0" applyFont="1" applyBorder="1"/>
    <xf numFmtId="0" fontId="9" fillId="0" borderId="1" xfId="0" applyFont="1" applyFill="1" applyBorder="1" applyAlignment="1">
      <alignment wrapText="1"/>
    </xf>
    <xf numFmtId="0" fontId="8" fillId="0" borderId="1" xfId="0" applyFont="1" applyFill="1" applyBorder="1" applyAlignment="1">
      <alignment wrapText="1"/>
    </xf>
    <xf numFmtId="0" fontId="9" fillId="0" borderId="1" xfId="0" applyFont="1" applyBorder="1"/>
    <xf numFmtId="0" fontId="8" fillId="0" borderId="0" xfId="0" applyFont="1"/>
    <xf numFmtId="0" fontId="10" fillId="0" borderId="1" xfId="0" applyFont="1" applyBorder="1" applyAlignment="1">
      <alignment wrapText="1"/>
    </xf>
    <xf numFmtId="0" fontId="9" fillId="0" borderId="1" xfId="0" applyFont="1" applyBorder="1" applyAlignment="1">
      <alignment horizontal="left" wrapText="1"/>
    </xf>
    <xf numFmtId="0" fontId="8" fillId="0" borderId="3" xfId="0" applyFont="1" applyBorder="1" applyAlignment="1">
      <alignment wrapText="1"/>
    </xf>
    <xf numFmtId="0" fontId="9" fillId="0" borderId="4" xfId="0" applyFont="1" applyBorder="1" applyAlignment="1">
      <alignment wrapText="1"/>
    </xf>
    <xf numFmtId="0" fontId="8" fillId="0" borderId="4" xfId="0" applyFont="1" applyBorder="1" applyAlignment="1">
      <alignment wrapText="1"/>
    </xf>
    <xf numFmtId="0" fontId="0" fillId="0" borderId="2" xfId="0" applyFont="1" applyBorder="1"/>
    <xf numFmtId="0" fontId="0" fillId="0" borderId="1" xfId="0" applyBorder="1" applyAlignment="1">
      <alignment horizontal="left"/>
    </xf>
    <xf numFmtId="0" fontId="0" fillId="0" borderId="5" xfId="0" applyFont="1" applyBorder="1"/>
    <xf numFmtId="0" fontId="0" fillId="0" borderId="8" xfId="0" applyFont="1" applyBorder="1"/>
    <xf numFmtId="0" fontId="0" fillId="0" borderId="6" xfId="0" applyFont="1" applyBorder="1"/>
    <xf numFmtId="0" fontId="1" fillId="0" borderId="0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0" fontId="3" fillId="0" borderId="0" xfId="0" applyFont="1" applyBorder="1" applyAlignment="1">
      <alignment horizontal="left" wrapText="1"/>
    </xf>
    <xf numFmtId="0" fontId="2" fillId="0" borderId="0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  <xf numFmtId="0" fontId="8" fillId="0" borderId="2" xfId="0" applyFont="1" applyBorder="1" applyAlignment="1">
      <alignment wrapText="1"/>
    </xf>
    <xf numFmtId="0" fontId="8" fillId="0" borderId="2" xfId="0" applyFont="1" applyBorder="1"/>
    <xf numFmtId="0" fontId="8" fillId="0" borderId="1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37"/>
  <sheetViews>
    <sheetView workbookViewId="0">
      <selection activeCell="B21" sqref="B21:C22"/>
    </sheetView>
  </sheetViews>
  <sheetFormatPr defaultRowHeight="15"/>
  <cols>
    <col min="1" max="1" width="5" customWidth="1"/>
    <col min="2" max="2" width="47.42578125" customWidth="1"/>
    <col min="3" max="3" width="11.85546875" customWidth="1"/>
    <col min="4" max="4" width="12.5703125" customWidth="1"/>
    <col min="5" max="5" width="9.7109375" customWidth="1"/>
  </cols>
  <sheetData>
    <row r="1" spans="1:8" ht="21">
      <c r="A1" s="1"/>
      <c r="B1" s="71" t="s">
        <v>61</v>
      </c>
      <c r="C1" s="71"/>
      <c r="D1" s="71"/>
      <c r="E1" s="7"/>
      <c r="F1" s="7"/>
      <c r="G1" s="7"/>
      <c r="H1" s="7"/>
    </row>
    <row r="2" spans="1:8" ht="15.75">
      <c r="A2" s="1"/>
      <c r="B2" s="2" t="s">
        <v>31</v>
      </c>
      <c r="C2" s="1"/>
      <c r="D2" s="1"/>
      <c r="E2" s="1"/>
      <c r="F2" s="1"/>
      <c r="G2" s="1"/>
      <c r="H2" s="1"/>
    </row>
    <row r="3" spans="1:8" ht="15.95" customHeight="1">
      <c r="A3" s="1"/>
      <c r="B3" s="70" t="s">
        <v>4</v>
      </c>
      <c r="C3" s="70"/>
      <c r="D3" s="70"/>
      <c r="E3" s="1"/>
      <c r="F3" s="1"/>
      <c r="G3" s="1"/>
      <c r="H3" s="1"/>
    </row>
    <row r="4" spans="1:8">
      <c r="A4" s="8"/>
      <c r="B4" s="9" t="s">
        <v>0</v>
      </c>
      <c r="C4" s="9" t="s">
        <v>1</v>
      </c>
      <c r="D4" s="9" t="s">
        <v>26</v>
      </c>
      <c r="E4" s="1"/>
      <c r="F4" s="1"/>
      <c r="G4" s="1"/>
      <c r="H4" s="1"/>
    </row>
    <row r="5" spans="1:8">
      <c r="A5" s="60"/>
      <c r="B5" s="54" t="s">
        <v>9</v>
      </c>
      <c r="C5" s="60"/>
      <c r="D5" s="60"/>
      <c r="E5" s="1"/>
      <c r="F5" s="1"/>
      <c r="G5" s="1"/>
      <c r="H5" s="1"/>
    </row>
    <row r="6" spans="1:8" ht="30">
      <c r="A6" s="53">
        <v>1</v>
      </c>
      <c r="B6" s="53" t="s">
        <v>69</v>
      </c>
      <c r="C6" s="53">
        <v>1303.08</v>
      </c>
      <c r="D6" s="54"/>
      <c r="E6" s="6"/>
      <c r="F6" s="1"/>
    </row>
    <row r="7" spans="1:8">
      <c r="A7" s="53">
        <v>2</v>
      </c>
      <c r="B7" s="53" t="s">
        <v>70</v>
      </c>
      <c r="C7" s="53">
        <v>1537.85</v>
      </c>
      <c r="D7" s="54"/>
      <c r="E7" s="6"/>
      <c r="F7" s="1"/>
    </row>
    <row r="8" spans="1:8" ht="30">
      <c r="A8" s="53"/>
      <c r="B8" s="53" t="s">
        <v>67</v>
      </c>
      <c r="C8" s="53">
        <f>SUM(C6:C7)</f>
        <v>2840.93</v>
      </c>
      <c r="D8" s="54">
        <v>2840.83</v>
      </c>
      <c r="E8" s="6" t="s">
        <v>68</v>
      </c>
      <c r="F8" s="1"/>
    </row>
    <row r="9" spans="1:8">
      <c r="A9" s="53"/>
      <c r="B9" s="54" t="s">
        <v>10</v>
      </c>
      <c r="C9" s="53"/>
      <c r="D9" s="53"/>
      <c r="E9" s="6"/>
      <c r="F9" s="1"/>
    </row>
    <row r="10" spans="1:8" s="5" customFormat="1" ht="30">
      <c r="A10" s="54">
        <v>1</v>
      </c>
      <c r="B10" s="53" t="s">
        <v>73</v>
      </c>
      <c r="C10" s="53">
        <v>4171.2</v>
      </c>
      <c r="D10" s="54"/>
      <c r="E10" s="11"/>
      <c r="F10" s="4"/>
    </row>
    <row r="11" spans="1:8" s="5" customFormat="1">
      <c r="A11" s="54">
        <v>2</v>
      </c>
      <c r="B11" s="53" t="s">
        <v>74</v>
      </c>
      <c r="C11" s="53">
        <v>4171.2</v>
      </c>
      <c r="D11" s="54"/>
      <c r="E11" s="4"/>
      <c r="F11" s="4"/>
    </row>
    <row r="12" spans="1:8">
      <c r="A12" s="53">
        <v>3</v>
      </c>
      <c r="B12" s="53" t="s">
        <v>75</v>
      </c>
      <c r="C12" s="53">
        <v>1271.21</v>
      </c>
      <c r="D12" s="54"/>
      <c r="E12" s="1"/>
      <c r="F12" s="1"/>
    </row>
    <row r="13" spans="1:8">
      <c r="A13" s="54"/>
      <c r="B13" s="54" t="s">
        <v>67</v>
      </c>
      <c r="C13" s="54">
        <f>SUM(C10:C12)</f>
        <v>9613.61</v>
      </c>
      <c r="D13" s="54">
        <f>D8+C13</f>
        <v>12454.44</v>
      </c>
      <c r="E13" s="1"/>
      <c r="F13" s="1"/>
    </row>
    <row r="14" spans="1:8">
      <c r="A14" s="53"/>
      <c r="B14" s="54" t="s">
        <v>12</v>
      </c>
      <c r="C14" s="53"/>
      <c r="D14" s="53"/>
      <c r="E14" s="1"/>
      <c r="F14" s="1"/>
    </row>
    <row r="15" spans="1:8">
      <c r="A15" s="53">
        <v>1</v>
      </c>
      <c r="B15" s="53" t="s">
        <v>78</v>
      </c>
      <c r="C15" s="53">
        <v>260.7</v>
      </c>
      <c r="D15" s="53"/>
      <c r="E15" s="1"/>
      <c r="F15" s="1"/>
    </row>
    <row r="16" spans="1:8" s="5" customFormat="1" ht="30">
      <c r="A16" s="54">
        <v>2</v>
      </c>
      <c r="B16" s="53" t="s">
        <v>79</v>
      </c>
      <c r="C16" s="53">
        <v>521.4</v>
      </c>
      <c r="D16" s="54"/>
      <c r="E16" s="4"/>
      <c r="F16" s="4"/>
    </row>
    <row r="17" spans="1:6" s="5" customFormat="1">
      <c r="A17" s="54"/>
      <c r="B17" s="54" t="s">
        <v>67</v>
      </c>
      <c r="C17" s="53">
        <f>SUM(C15:C16)</f>
        <v>782.09999999999991</v>
      </c>
      <c r="D17" s="54">
        <f>D13+C17</f>
        <v>13236.54</v>
      </c>
      <c r="E17" s="4"/>
      <c r="F17" s="4"/>
    </row>
    <row r="18" spans="1:6">
      <c r="A18" s="53"/>
      <c r="B18" s="54" t="s">
        <v>13</v>
      </c>
      <c r="C18" s="53"/>
      <c r="D18" s="53"/>
      <c r="E18" s="1"/>
      <c r="F18" s="1"/>
    </row>
    <row r="19" spans="1:6">
      <c r="A19" s="53">
        <v>1</v>
      </c>
      <c r="B19" s="53" t="s">
        <v>80</v>
      </c>
      <c r="C19" s="53">
        <v>130.35</v>
      </c>
      <c r="D19" s="54">
        <f>D17+C19</f>
        <v>13366.890000000001</v>
      </c>
      <c r="E19" s="1"/>
      <c r="F19" s="1"/>
    </row>
    <row r="20" spans="1:6">
      <c r="A20" s="53"/>
      <c r="B20" s="54" t="s">
        <v>15</v>
      </c>
      <c r="C20" s="54"/>
      <c r="D20" s="54"/>
      <c r="E20" s="1"/>
      <c r="F20" s="1"/>
    </row>
    <row r="21" spans="1:6">
      <c r="A21" s="53">
        <v>1</v>
      </c>
      <c r="B21" s="53" t="s">
        <v>84</v>
      </c>
      <c r="C21" s="53">
        <v>260.7</v>
      </c>
      <c r="D21" s="53"/>
      <c r="E21" s="1"/>
      <c r="F21" s="1"/>
    </row>
    <row r="22" spans="1:6" ht="30">
      <c r="A22" s="53">
        <v>2</v>
      </c>
      <c r="B22" s="53" t="s">
        <v>85</v>
      </c>
      <c r="C22" s="53">
        <v>201.74</v>
      </c>
      <c r="D22" s="54"/>
      <c r="E22" s="1"/>
      <c r="F22" s="1"/>
    </row>
    <row r="23" spans="1:6">
      <c r="A23" s="53"/>
      <c r="B23" s="54" t="s">
        <v>67</v>
      </c>
      <c r="C23" s="53">
        <f>SUM(C21:C22)</f>
        <v>462.44</v>
      </c>
      <c r="D23" s="54">
        <f>D19+C23</f>
        <v>13829.330000000002</v>
      </c>
      <c r="E23" s="1"/>
      <c r="F23" s="1"/>
    </row>
    <row r="24" spans="1:6" s="5" customFormat="1">
      <c r="A24" s="54"/>
      <c r="B24" s="53"/>
      <c r="C24" s="53"/>
      <c r="D24" s="54"/>
      <c r="E24" s="4"/>
      <c r="F24" s="4"/>
    </row>
    <row r="25" spans="1:6">
      <c r="A25" s="53"/>
      <c r="B25" s="61"/>
      <c r="C25" s="53"/>
      <c r="D25" s="53"/>
      <c r="E25" s="1"/>
      <c r="F25" s="1"/>
    </row>
    <row r="26" spans="1:6">
      <c r="A26" s="53"/>
      <c r="B26" s="53"/>
      <c r="C26" s="53"/>
      <c r="D26" s="54"/>
      <c r="E26" s="1"/>
      <c r="F26" s="1"/>
    </row>
    <row r="27" spans="1:6">
      <c r="A27" s="53"/>
      <c r="B27" s="54"/>
      <c r="C27" s="54"/>
      <c r="D27" s="54"/>
      <c r="E27" s="1"/>
      <c r="F27" s="1"/>
    </row>
    <row r="28" spans="1:6">
      <c r="A28" s="53"/>
      <c r="B28" s="53"/>
      <c r="C28" s="53"/>
      <c r="D28" s="54"/>
      <c r="E28" s="1"/>
      <c r="F28" s="1"/>
    </row>
    <row r="29" spans="1:6">
      <c r="A29" s="53"/>
      <c r="B29" s="54"/>
      <c r="C29" s="53"/>
      <c r="D29" s="53"/>
      <c r="E29" s="1"/>
      <c r="F29" s="1"/>
    </row>
    <row r="30" spans="1:6">
      <c r="A30" s="53"/>
      <c r="B30" s="62"/>
      <c r="C30" s="53"/>
      <c r="D30" s="63"/>
      <c r="E30" s="1"/>
      <c r="F30" s="1"/>
    </row>
    <row r="31" spans="1:6">
      <c r="A31" s="53"/>
      <c r="B31" s="62"/>
      <c r="C31" s="53"/>
      <c r="D31" s="64"/>
      <c r="E31" s="1"/>
      <c r="F31" s="1"/>
    </row>
    <row r="32" spans="1:6">
      <c r="A32" s="59"/>
      <c r="B32" s="59"/>
      <c r="C32" s="59"/>
      <c r="D32" s="59"/>
    </row>
    <row r="33" spans="1:4">
      <c r="A33" s="59"/>
      <c r="B33" s="59"/>
      <c r="C33" s="59"/>
      <c r="D33" s="59"/>
    </row>
    <row r="34" spans="1:4">
      <c r="A34" s="59"/>
      <c r="B34" s="59"/>
      <c r="C34" s="59"/>
      <c r="D34" s="59"/>
    </row>
    <row r="35" spans="1:4">
      <c r="A35" s="59"/>
      <c r="B35" s="59"/>
      <c r="C35" s="59"/>
      <c r="D35" s="59"/>
    </row>
    <row r="36" spans="1:4">
      <c r="A36" s="59"/>
      <c r="B36" s="59"/>
      <c r="C36" s="59"/>
      <c r="D36" s="59"/>
    </row>
    <row r="37" spans="1:4">
      <c r="A37" s="59"/>
      <c r="B37" s="59"/>
      <c r="C37" s="59"/>
      <c r="D37" s="59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39"/>
  <sheetViews>
    <sheetView workbookViewId="0">
      <selection activeCell="B25" sqref="B25"/>
    </sheetView>
  </sheetViews>
  <sheetFormatPr defaultRowHeight="15"/>
  <cols>
    <col min="1" max="1" width="4.28515625" customWidth="1"/>
    <col min="2" max="2" width="47.28515625" customWidth="1"/>
    <col min="4" max="4" width="13.7109375" customWidth="1"/>
  </cols>
  <sheetData>
    <row r="1" spans="1:8" ht="21">
      <c r="A1" s="1"/>
      <c r="B1" s="71" t="s">
        <v>61</v>
      </c>
      <c r="C1" s="71"/>
      <c r="D1" s="71"/>
      <c r="E1" s="7"/>
      <c r="F1" s="7"/>
      <c r="G1" s="7"/>
      <c r="H1" s="7"/>
    </row>
    <row r="2" spans="1:8" ht="15.75">
      <c r="A2" s="1"/>
      <c r="B2" s="2" t="s">
        <v>31</v>
      </c>
      <c r="C2" s="1"/>
      <c r="D2" s="1"/>
      <c r="E2" s="1"/>
      <c r="F2" s="1"/>
      <c r="G2" s="1"/>
      <c r="H2" s="1"/>
    </row>
    <row r="3" spans="1:8" ht="15.95" customHeight="1">
      <c r="A3" s="1"/>
      <c r="B3" s="72" t="s">
        <v>6</v>
      </c>
      <c r="C3" s="72"/>
      <c r="D3" s="72"/>
      <c r="E3" s="1"/>
      <c r="F3" s="1"/>
      <c r="G3" s="1"/>
      <c r="H3" s="1"/>
    </row>
    <row r="4" spans="1:8">
      <c r="A4" s="38"/>
      <c r="B4" s="50" t="s">
        <v>0</v>
      </c>
      <c r="C4" s="38" t="s">
        <v>1</v>
      </c>
      <c r="D4" s="50" t="s">
        <v>26</v>
      </c>
      <c r="E4" s="1"/>
      <c r="F4" s="1"/>
      <c r="G4" s="1"/>
      <c r="H4" s="1"/>
    </row>
    <row r="5" spans="1:8">
      <c r="A5" s="38"/>
      <c r="B5" s="3" t="s">
        <v>8</v>
      </c>
      <c r="C5" s="38"/>
      <c r="D5" s="38"/>
      <c r="E5" s="1"/>
      <c r="F5" s="1"/>
      <c r="G5" s="1"/>
      <c r="H5" s="1"/>
    </row>
    <row r="6" spans="1:8" s="1" customFormat="1">
      <c r="A6" s="53">
        <v>1</v>
      </c>
      <c r="B6" s="53" t="s">
        <v>65</v>
      </c>
      <c r="C6" s="53">
        <v>5377.92</v>
      </c>
      <c r="D6" s="54"/>
    </row>
    <row r="7" spans="1:8" s="4" customFormat="1">
      <c r="A7" s="54"/>
      <c r="B7" s="53" t="s">
        <v>66</v>
      </c>
      <c r="C7" s="53">
        <v>7500</v>
      </c>
      <c r="D7" s="54"/>
    </row>
    <row r="8" spans="1:8" s="4" customFormat="1">
      <c r="A8" s="53"/>
      <c r="B8" s="53" t="s">
        <v>67</v>
      </c>
      <c r="C8" s="53">
        <f>SUM(C6:C7)</f>
        <v>12877.92</v>
      </c>
      <c r="D8" s="54">
        <v>12877.92</v>
      </c>
    </row>
    <row r="9" spans="1:8" s="1" customFormat="1" ht="19.5" customHeight="1">
      <c r="A9" s="53"/>
      <c r="B9" s="54" t="s">
        <v>10</v>
      </c>
      <c r="C9" s="53"/>
      <c r="D9" s="53"/>
    </row>
    <row r="10" spans="1:8" s="1" customFormat="1" ht="19.5" customHeight="1">
      <c r="A10" s="53">
        <v>1</v>
      </c>
      <c r="B10" s="53" t="s">
        <v>72</v>
      </c>
      <c r="C10" s="53">
        <v>2000</v>
      </c>
      <c r="D10" s="54">
        <f>D8+C10</f>
        <v>14877.92</v>
      </c>
    </row>
    <row r="11" spans="1:8" s="1" customFormat="1">
      <c r="A11" s="53"/>
      <c r="B11" s="54" t="s">
        <v>11</v>
      </c>
      <c r="C11" s="53"/>
      <c r="D11" s="54"/>
    </row>
    <row r="12" spans="1:8" s="1" customFormat="1">
      <c r="A12" s="53">
        <v>1</v>
      </c>
      <c r="B12" s="53" t="s">
        <v>76</v>
      </c>
      <c r="C12" s="53">
        <v>1616.3</v>
      </c>
      <c r="D12" s="54"/>
    </row>
    <row r="13" spans="1:8" s="1" customFormat="1">
      <c r="A13" s="53">
        <v>2</v>
      </c>
      <c r="B13" s="53" t="s">
        <v>77</v>
      </c>
      <c r="C13" s="53">
        <v>3600</v>
      </c>
      <c r="D13" s="54"/>
    </row>
    <row r="14" spans="1:8" s="4" customFormat="1">
      <c r="A14" s="53"/>
      <c r="B14" s="53" t="s">
        <v>67</v>
      </c>
      <c r="C14" s="53">
        <f>SUM(C12:C13)</f>
        <v>5216.3</v>
      </c>
      <c r="D14" s="54">
        <f>D10+C14</f>
        <v>20094.22</v>
      </c>
    </row>
    <row r="15" spans="1:8" s="4" customFormat="1">
      <c r="A15" s="53"/>
      <c r="B15" s="54" t="s">
        <v>14</v>
      </c>
      <c r="C15" s="53"/>
      <c r="D15" s="54"/>
    </row>
    <row r="16" spans="1:8" s="1" customFormat="1">
      <c r="A16" s="53">
        <v>1</v>
      </c>
      <c r="B16" s="53" t="s">
        <v>72</v>
      </c>
      <c r="C16" s="53">
        <v>-2000</v>
      </c>
      <c r="D16" s="53"/>
    </row>
    <row r="17" spans="1:4" s="1" customFormat="1">
      <c r="A17" s="53">
        <v>2</v>
      </c>
      <c r="B17" s="53" t="s">
        <v>81</v>
      </c>
      <c r="C17" s="53">
        <v>260.7</v>
      </c>
      <c r="D17" s="54"/>
    </row>
    <row r="18" spans="1:4" s="1" customFormat="1">
      <c r="A18" s="53">
        <v>3</v>
      </c>
      <c r="B18" s="53" t="s">
        <v>82</v>
      </c>
      <c r="C18" s="53">
        <v>2253.6</v>
      </c>
      <c r="D18" s="53"/>
    </row>
    <row r="19" spans="1:4" s="1" customFormat="1">
      <c r="A19" s="53">
        <v>4</v>
      </c>
      <c r="B19" s="53" t="s">
        <v>83</v>
      </c>
      <c r="C19" s="53">
        <v>7200</v>
      </c>
      <c r="D19" s="53"/>
    </row>
    <row r="20" spans="1:4" s="4" customFormat="1">
      <c r="A20" s="53"/>
      <c r="B20" s="53" t="s">
        <v>67</v>
      </c>
      <c r="C20" s="53">
        <f>SUM(C16:C19)</f>
        <v>7714.3</v>
      </c>
      <c r="D20" s="54">
        <f>D14+C20</f>
        <v>27808.52</v>
      </c>
    </row>
    <row r="21" spans="1:4" s="1" customFormat="1">
      <c r="A21" s="10"/>
      <c r="B21" s="10"/>
      <c r="C21" s="10"/>
      <c r="D21" s="53"/>
    </row>
    <row r="22" spans="1:4" s="1" customFormat="1">
      <c r="A22" s="38"/>
      <c r="B22" s="38"/>
      <c r="C22" s="45"/>
      <c r="D22" s="54"/>
    </row>
    <row r="23" spans="1:4" s="1" customFormat="1">
      <c r="A23" s="38"/>
      <c r="B23" s="13"/>
      <c r="C23" s="45"/>
      <c r="D23" s="54"/>
    </row>
    <row r="24" spans="1:4" s="1" customFormat="1">
      <c r="A24" s="40"/>
      <c r="B24" s="15"/>
      <c r="C24" s="65"/>
      <c r="D24" s="54"/>
    </row>
    <row r="25" spans="1:4" s="1" customFormat="1">
      <c r="A25" s="40"/>
      <c r="B25" s="13"/>
      <c r="C25" s="65"/>
      <c r="D25" s="54"/>
    </row>
    <row r="26" spans="1:4" s="1" customFormat="1">
      <c r="A26" s="46"/>
      <c r="B26" s="66"/>
      <c r="C26" s="40"/>
      <c r="D26" s="54"/>
    </row>
    <row r="27" spans="1:4">
      <c r="A27" s="55"/>
      <c r="B27" s="57"/>
      <c r="C27" s="55"/>
      <c r="D27" s="55"/>
    </row>
    <row r="28" spans="1:4">
      <c r="A28" s="55"/>
      <c r="B28" s="57"/>
      <c r="C28" s="55"/>
      <c r="D28" s="55"/>
    </row>
    <row r="29" spans="1:4">
      <c r="A29" s="55"/>
      <c r="B29" s="57"/>
      <c r="C29" s="55"/>
      <c r="D29" s="55"/>
    </row>
    <row r="30" spans="1:4">
      <c r="A30" s="55"/>
      <c r="B30" s="57"/>
      <c r="C30" s="55"/>
      <c r="D30" s="55"/>
    </row>
    <row r="31" spans="1:4">
      <c r="A31" s="55"/>
      <c r="B31" s="56"/>
      <c r="C31" s="58"/>
      <c r="D31" s="58"/>
    </row>
    <row r="32" spans="1:4">
      <c r="A32" s="55"/>
      <c r="B32" s="56"/>
      <c r="C32" s="55"/>
      <c r="D32" s="55"/>
    </row>
    <row r="33" spans="1:4">
      <c r="A33" s="55"/>
      <c r="B33" s="57"/>
      <c r="C33" s="55"/>
      <c r="D33" s="55"/>
    </row>
    <row r="34" spans="1:4">
      <c r="A34" s="55"/>
      <c r="B34" s="56"/>
      <c r="C34" s="58"/>
      <c r="D34" s="58"/>
    </row>
    <row r="35" spans="1:4">
      <c r="A35" s="59"/>
      <c r="B35" s="59"/>
      <c r="C35" s="59"/>
      <c r="D35" s="59"/>
    </row>
    <row r="36" spans="1:4">
      <c r="A36" s="59"/>
      <c r="B36" s="59"/>
      <c r="C36" s="59"/>
      <c r="D36" s="59"/>
    </row>
    <row r="37" spans="1:4">
      <c r="A37" s="59"/>
      <c r="B37" s="59"/>
      <c r="C37" s="59"/>
      <c r="D37" s="59"/>
    </row>
    <row r="38" spans="1:4">
      <c r="A38" s="59"/>
      <c r="B38" s="59"/>
      <c r="C38" s="59"/>
      <c r="D38" s="59"/>
    </row>
    <row r="39" spans="1:4">
      <c r="A39" s="59"/>
      <c r="B39" s="59"/>
      <c r="C39" s="59"/>
      <c r="D39" s="59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D46"/>
  <sheetViews>
    <sheetView workbookViewId="0">
      <selection activeCell="B16" sqref="B16:C19"/>
    </sheetView>
  </sheetViews>
  <sheetFormatPr defaultRowHeight="15"/>
  <cols>
    <col min="1" max="1" width="4.28515625" customWidth="1"/>
    <col min="2" max="2" width="46" customWidth="1"/>
  </cols>
  <sheetData>
    <row r="1" spans="1:4" ht="15.75">
      <c r="A1" s="1"/>
      <c r="B1" s="71" t="s">
        <v>61</v>
      </c>
      <c r="C1" s="71"/>
      <c r="D1" s="71"/>
    </row>
    <row r="2" spans="1:4" ht="15.75">
      <c r="A2" s="1"/>
      <c r="B2" s="2" t="s">
        <v>31</v>
      </c>
      <c r="C2" s="1"/>
      <c r="D2" s="1"/>
    </row>
    <row r="3" spans="1:4">
      <c r="A3" s="1"/>
      <c r="B3" s="70" t="s">
        <v>30</v>
      </c>
      <c r="C3" s="70"/>
      <c r="D3" s="70"/>
    </row>
    <row r="4" spans="1:4" ht="26.25">
      <c r="A4" s="8"/>
      <c r="B4" s="9" t="s">
        <v>0</v>
      </c>
      <c r="C4" s="8" t="s">
        <v>1</v>
      </c>
      <c r="D4" s="9" t="s">
        <v>26</v>
      </c>
    </row>
    <row r="5" spans="1:4">
      <c r="A5" s="8"/>
      <c r="B5" s="3" t="s">
        <v>2</v>
      </c>
      <c r="C5" s="8"/>
      <c r="D5" s="8"/>
    </row>
    <row r="6" spans="1:4" ht="30">
      <c r="A6" s="53">
        <v>1</v>
      </c>
      <c r="B6" s="53" t="s">
        <v>59</v>
      </c>
      <c r="C6" s="53">
        <v>139.22999999999999</v>
      </c>
      <c r="D6" s="54">
        <v>139.22999999999999</v>
      </c>
    </row>
    <row r="7" spans="1:4">
      <c r="A7" s="54"/>
      <c r="B7" s="54" t="s">
        <v>5</v>
      </c>
      <c r="C7" s="54"/>
      <c r="D7" s="54"/>
    </row>
    <row r="8" spans="1:4" ht="30">
      <c r="A8" s="53">
        <v>1</v>
      </c>
      <c r="B8" s="53" t="s">
        <v>59</v>
      </c>
      <c r="C8" s="53">
        <v>139.22999999999999</v>
      </c>
      <c r="D8" s="54">
        <f>D6+C8</f>
        <v>278.45999999999998</v>
      </c>
    </row>
    <row r="9" spans="1:4">
      <c r="A9" s="53"/>
      <c r="B9" s="54" t="s">
        <v>3</v>
      </c>
      <c r="C9" s="53"/>
      <c r="D9" s="54"/>
    </row>
    <row r="10" spans="1:4" ht="30">
      <c r="A10" s="53">
        <v>1</v>
      </c>
      <c r="B10" s="53" t="s">
        <v>59</v>
      </c>
      <c r="C10" s="53">
        <v>139.22999999999999</v>
      </c>
      <c r="D10" s="54">
        <f>D8+C10</f>
        <v>417.68999999999994</v>
      </c>
    </row>
    <row r="11" spans="1:4">
      <c r="A11" s="53"/>
      <c r="B11" s="54" t="s">
        <v>7</v>
      </c>
      <c r="C11" s="53"/>
      <c r="D11" s="54"/>
    </row>
    <row r="12" spans="1:4" s="51" customFormat="1">
      <c r="A12" s="53">
        <v>1</v>
      </c>
      <c r="B12" s="53" t="s">
        <v>64</v>
      </c>
      <c r="C12" s="53">
        <v>185.45</v>
      </c>
      <c r="D12" s="54">
        <f>D10+C12</f>
        <v>603.13999999999987</v>
      </c>
    </row>
    <row r="13" spans="1:4" s="51" customFormat="1">
      <c r="A13" s="53"/>
      <c r="B13" s="54" t="s">
        <v>9</v>
      </c>
      <c r="C13" s="53"/>
      <c r="D13" s="54"/>
    </row>
    <row r="14" spans="1:4" ht="30">
      <c r="A14" s="53">
        <v>1</v>
      </c>
      <c r="B14" s="53" t="s">
        <v>71</v>
      </c>
      <c r="C14" s="53">
        <v>1000</v>
      </c>
      <c r="D14" s="54">
        <f>D12+C14</f>
        <v>1603.1399999999999</v>
      </c>
    </row>
    <row r="15" spans="1:4">
      <c r="A15" s="10"/>
      <c r="B15" s="10" t="s">
        <v>15</v>
      </c>
      <c r="C15" s="10"/>
      <c r="D15" s="53"/>
    </row>
    <row r="16" spans="1:4">
      <c r="A16" s="38">
        <v>1</v>
      </c>
      <c r="B16" s="53" t="s">
        <v>86</v>
      </c>
      <c r="C16" s="78">
        <v>2498.25</v>
      </c>
      <c r="D16" s="54"/>
    </row>
    <row r="17" spans="1:4">
      <c r="A17" s="38">
        <v>2</v>
      </c>
      <c r="B17" s="53" t="s">
        <v>89</v>
      </c>
      <c r="C17" s="78">
        <v>1163.8</v>
      </c>
      <c r="D17" s="54"/>
    </row>
    <row r="18" spans="1:4">
      <c r="A18" s="40">
        <v>3</v>
      </c>
      <c r="B18" s="55" t="s">
        <v>87</v>
      </c>
      <c r="C18" s="79">
        <v>275.08</v>
      </c>
      <c r="D18" s="54"/>
    </row>
    <row r="19" spans="1:4">
      <c r="A19" s="40">
        <v>4</v>
      </c>
      <c r="B19" s="53" t="s">
        <v>88</v>
      </c>
      <c r="C19" s="79">
        <v>158.81</v>
      </c>
      <c r="D19" s="54"/>
    </row>
    <row r="20" spans="1:4">
      <c r="A20" s="46"/>
      <c r="B20" s="80" t="s">
        <v>67</v>
      </c>
      <c r="C20" s="55">
        <f>SUM(C16:C19)</f>
        <v>4095.94</v>
      </c>
      <c r="D20" s="54">
        <f>D14+C20</f>
        <v>5699.08</v>
      </c>
    </row>
    <row r="21" spans="1:4">
      <c r="A21" s="53"/>
      <c r="B21" s="54"/>
      <c r="C21" s="53"/>
      <c r="D21" s="54"/>
    </row>
    <row r="22" spans="1:4">
      <c r="A22" s="53"/>
      <c r="B22" s="53"/>
      <c r="C22" s="53"/>
      <c r="D22" s="54"/>
    </row>
    <row r="23" spans="1:4">
      <c r="A23" s="53"/>
      <c r="B23" s="53"/>
      <c r="C23" s="53"/>
      <c r="D23" s="54"/>
    </row>
    <row r="24" spans="1:4">
      <c r="A24" s="53"/>
      <c r="B24" s="54"/>
      <c r="C24" s="53"/>
      <c r="D24" s="54"/>
    </row>
    <row r="25" spans="1:4">
      <c r="A25" s="55"/>
      <c r="B25" s="56"/>
      <c r="C25" s="55"/>
      <c r="D25" s="58"/>
    </row>
    <row r="26" spans="1:4">
      <c r="A26" s="55"/>
      <c r="B26" s="53"/>
      <c r="C26" s="53"/>
      <c r="D26" s="54"/>
    </row>
    <row r="27" spans="1:4">
      <c r="A27" s="55"/>
      <c r="B27" s="53"/>
      <c r="C27" s="53"/>
      <c r="D27" s="55"/>
    </row>
    <row r="28" spans="1:4">
      <c r="A28" s="55"/>
      <c r="B28" s="53"/>
      <c r="C28" s="53"/>
      <c r="D28" s="54"/>
    </row>
    <row r="29" spans="1:4">
      <c r="A29" s="55"/>
      <c r="B29" s="54"/>
      <c r="C29" s="53"/>
      <c r="D29" s="54"/>
    </row>
    <row r="30" spans="1:4">
      <c r="A30" s="55"/>
      <c r="B30" s="53"/>
      <c r="C30" s="53"/>
      <c r="D30" s="54"/>
    </row>
    <row r="31" spans="1:4">
      <c r="A31" s="55"/>
      <c r="B31" s="53"/>
      <c r="C31" s="53"/>
      <c r="D31" s="54"/>
    </row>
    <row r="32" spans="1:4">
      <c r="A32" s="55"/>
      <c r="B32" s="53"/>
      <c r="C32" s="53"/>
      <c r="D32" s="54"/>
    </row>
    <row r="33" spans="1:4">
      <c r="A33" s="55"/>
      <c r="B33" s="54"/>
      <c r="C33" s="53"/>
      <c r="D33" s="54"/>
    </row>
    <row r="34" spans="1:4">
      <c r="A34" s="55"/>
      <c r="B34" s="53"/>
      <c r="C34" s="53"/>
      <c r="D34" s="54"/>
    </row>
    <row r="35" spans="1:4">
      <c r="A35" s="55"/>
      <c r="B35" s="53"/>
      <c r="C35" s="53"/>
      <c r="D35" s="54"/>
    </row>
    <row r="36" spans="1:4">
      <c r="A36" s="55"/>
      <c r="B36" s="53"/>
      <c r="C36" s="53"/>
      <c r="D36" s="54"/>
    </row>
    <row r="37" spans="1:4">
      <c r="A37" s="55"/>
      <c r="B37" s="53"/>
      <c r="C37" s="53"/>
      <c r="D37" s="54"/>
    </row>
    <row r="38" spans="1:4">
      <c r="A38" s="55"/>
      <c r="B38" s="53"/>
      <c r="C38" s="53"/>
      <c r="D38" s="54"/>
    </row>
    <row r="39" spans="1:4">
      <c r="A39" s="55"/>
      <c r="B39" s="54"/>
      <c r="C39" s="53"/>
      <c r="D39" s="54"/>
    </row>
    <row r="40" spans="1:4">
      <c r="A40" s="55"/>
      <c r="B40" s="53"/>
      <c r="C40" s="53"/>
      <c r="D40" s="54"/>
    </row>
    <row r="41" spans="1:4">
      <c r="A41" s="55"/>
      <c r="B41" s="53"/>
      <c r="C41" s="53"/>
      <c r="D41" s="54"/>
    </row>
    <row r="42" spans="1:4">
      <c r="A42" s="55"/>
      <c r="B42" s="53"/>
      <c r="C42" s="53"/>
      <c r="D42" s="54"/>
    </row>
    <row r="43" spans="1:4">
      <c r="A43" s="55"/>
      <c r="B43" s="56"/>
      <c r="C43" s="58"/>
      <c r="D43" s="58"/>
    </row>
    <row r="44" spans="1:4">
      <c r="A44" s="55"/>
      <c r="B44" s="56"/>
      <c r="C44" s="55"/>
      <c r="D44" s="55"/>
    </row>
    <row r="45" spans="1:4">
      <c r="A45" s="55"/>
      <c r="B45" s="53"/>
      <c r="C45" s="53"/>
      <c r="D45" s="58"/>
    </row>
    <row r="46" spans="1:4">
      <c r="A46" s="15"/>
      <c r="B46" s="31"/>
      <c r="C46" s="14"/>
      <c r="D46" s="14"/>
    </row>
  </sheetData>
  <mergeCells count="2">
    <mergeCell ref="B1:D1"/>
    <mergeCell ref="B3:D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H26"/>
  <sheetViews>
    <sheetView workbookViewId="0">
      <selection activeCell="A5" sqref="A5:D10"/>
    </sheetView>
  </sheetViews>
  <sheetFormatPr defaultRowHeight="15"/>
  <cols>
    <col min="1" max="1" width="4" customWidth="1"/>
    <col min="2" max="2" width="48.28515625" customWidth="1"/>
    <col min="4" max="4" width="13.140625" customWidth="1"/>
  </cols>
  <sheetData>
    <row r="1" spans="1:8" ht="15.95" customHeight="1">
      <c r="A1" s="1"/>
      <c r="B1" s="72" t="s">
        <v>61</v>
      </c>
      <c r="C1" s="72"/>
      <c r="D1" s="72"/>
      <c r="E1" s="7"/>
      <c r="F1" s="7"/>
      <c r="G1" s="7"/>
      <c r="H1" s="7"/>
    </row>
    <row r="2" spans="1:8" ht="15.95" customHeight="1">
      <c r="A2" s="6"/>
      <c r="B2" s="73" t="s">
        <v>31</v>
      </c>
      <c r="C2" s="73"/>
      <c r="D2" s="73"/>
      <c r="E2" s="1"/>
      <c r="F2" s="1"/>
      <c r="G2" s="1"/>
      <c r="H2" s="1"/>
    </row>
    <row r="3" spans="1:8" ht="15.95" customHeight="1">
      <c r="A3" s="6"/>
      <c r="B3" s="72" t="s">
        <v>47</v>
      </c>
      <c r="C3" s="72"/>
      <c r="D3" s="72"/>
      <c r="E3" s="1"/>
      <c r="F3" s="1"/>
      <c r="G3" s="1"/>
      <c r="H3" s="1"/>
    </row>
    <row r="4" spans="1:8">
      <c r="A4" s="8"/>
      <c r="B4" s="9" t="s">
        <v>0</v>
      </c>
      <c r="C4" s="8" t="s">
        <v>1</v>
      </c>
      <c r="D4" s="8" t="s">
        <v>26</v>
      </c>
      <c r="E4" s="1"/>
      <c r="F4" s="1"/>
      <c r="G4" s="1"/>
      <c r="H4" s="1"/>
    </row>
    <row r="5" spans="1:8" ht="15.75">
      <c r="A5" s="10"/>
      <c r="B5" s="44"/>
      <c r="C5" s="10"/>
      <c r="D5" s="10"/>
      <c r="E5" s="1"/>
      <c r="F5" s="1"/>
      <c r="G5" s="1"/>
      <c r="H5" s="1"/>
    </row>
    <row r="6" spans="1:8">
      <c r="A6" s="38"/>
      <c r="B6" s="13"/>
      <c r="C6" s="45"/>
      <c r="D6" s="3"/>
    </row>
    <row r="7" spans="1:8">
      <c r="A7" s="40"/>
      <c r="B7" s="40"/>
      <c r="C7" s="65"/>
      <c r="D7" s="14"/>
    </row>
    <row r="8" spans="1:8">
      <c r="A8" s="40"/>
      <c r="B8" s="38"/>
      <c r="C8" s="18"/>
      <c r="D8" s="19"/>
    </row>
    <row r="9" spans="1:8">
      <c r="A9" s="46"/>
      <c r="B9" s="66"/>
      <c r="C9" s="40"/>
      <c r="D9" s="14"/>
    </row>
    <row r="10" spans="1:8">
      <c r="A10" s="16"/>
      <c r="B10" s="21"/>
      <c r="C10" s="17"/>
      <c r="D10" s="20"/>
    </row>
    <row r="11" spans="1:8">
      <c r="A11" s="15"/>
      <c r="B11" s="13"/>
      <c r="C11" s="15"/>
      <c r="D11" s="15"/>
    </row>
    <row r="12" spans="1:8">
      <c r="A12" s="15"/>
      <c r="B12" s="15"/>
      <c r="C12" s="15"/>
      <c r="D12" s="15"/>
    </row>
    <row r="13" spans="1:8">
      <c r="A13" s="15"/>
      <c r="B13" s="14"/>
      <c r="C13" s="14"/>
      <c r="D13" s="14"/>
    </row>
    <row r="14" spans="1:8">
      <c r="A14" s="15"/>
      <c r="B14" s="14"/>
      <c r="C14" s="15"/>
      <c r="D14" s="15"/>
    </row>
    <row r="15" spans="1:8">
      <c r="A15" s="15"/>
      <c r="B15" s="22"/>
      <c r="C15" s="15"/>
      <c r="D15" s="15"/>
    </row>
    <row r="16" spans="1:8">
      <c r="A16" s="15"/>
      <c r="B16" s="13"/>
      <c r="C16" s="15"/>
      <c r="D16" s="15"/>
    </row>
    <row r="17" spans="1:4">
      <c r="A17" s="15"/>
      <c r="B17" s="14"/>
      <c r="C17" s="14"/>
      <c r="D17" s="14"/>
    </row>
    <row r="18" spans="1:4">
      <c r="A18" s="15"/>
      <c r="B18" s="23"/>
      <c r="C18" s="15"/>
      <c r="D18" s="15"/>
    </row>
    <row r="19" spans="1:4">
      <c r="A19" s="15"/>
      <c r="B19" s="22"/>
      <c r="C19" s="15"/>
      <c r="D19" s="15"/>
    </row>
    <row r="20" spans="1:4">
      <c r="A20" s="15"/>
      <c r="B20" s="38"/>
      <c r="C20" s="40"/>
      <c r="D20" s="14"/>
    </row>
    <row r="21" spans="1:4">
      <c r="A21" s="15"/>
      <c r="B21" s="23"/>
      <c r="C21" s="14"/>
      <c r="D21" s="14"/>
    </row>
    <row r="22" spans="1:4">
      <c r="A22" s="15"/>
      <c r="B22" s="25"/>
      <c r="C22" s="15"/>
      <c r="D22" s="15"/>
    </row>
    <row r="23" spans="1:4">
      <c r="A23" s="15"/>
      <c r="B23" s="23"/>
      <c r="C23" s="14"/>
      <c r="D23" s="14"/>
    </row>
    <row r="24" spans="1:4">
      <c r="A24" s="15"/>
      <c r="B24" s="23"/>
      <c r="C24" s="15"/>
      <c r="D24" s="15"/>
    </row>
    <row r="25" spans="1:4">
      <c r="A25" s="15"/>
      <c r="B25" s="32"/>
      <c r="C25" s="15"/>
      <c r="D25" s="15"/>
    </row>
    <row r="26" spans="1:4">
      <c r="A26" s="15"/>
      <c r="B26" s="23"/>
      <c r="C26" s="14"/>
      <c r="D26" s="14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D32"/>
  <sheetViews>
    <sheetView workbookViewId="0">
      <selection activeCell="D10" sqref="D10"/>
    </sheetView>
  </sheetViews>
  <sheetFormatPr defaultRowHeight="15"/>
  <cols>
    <col min="1" max="1" width="5.140625" customWidth="1"/>
    <col min="2" max="2" width="45.28515625" customWidth="1"/>
  </cols>
  <sheetData>
    <row r="1" spans="1:4" ht="15.95" customHeight="1">
      <c r="A1" s="1"/>
      <c r="B1" s="74" t="s">
        <v>61</v>
      </c>
      <c r="C1" s="74"/>
      <c r="D1" s="74"/>
    </row>
    <row r="2" spans="1:4" ht="15.75">
      <c r="A2" s="6"/>
      <c r="B2" s="73" t="s">
        <v>31</v>
      </c>
      <c r="C2" s="73"/>
      <c r="D2" s="73"/>
    </row>
    <row r="3" spans="1:4" ht="15.75">
      <c r="A3" s="6"/>
      <c r="B3" s="72" t="s">
        <v>34</v>
      </c>
      <c r="C3" s="72"/>
      <c r="D3" s="72"/>
    </row>
    <row r="4" spans="1:4" ht="26.25">
      <c r="A4" s="8"/>
      <c r="B4" s="9" t="s">
        <v>0</v>
      </c>
      <c r="C4" s="8" t="s">
        <v>1</v>
      </c>
      <c r="D4" s="8" t="s">
        <v>26</v>
      </c>
    </row>
    <row r="5" spans="1:4">
      <c r="A5" s="10"/>
      <c r="B5" s="10"/>
      <c r="C5" s="10"/>
      <c r="D5" s="10"/>
    </row>
    <row r="6" spans="1:4">
      <c r="A6" s="38"/>
      <c r="B6" s="38"/>
      <c r="C6" s="45"/>
      <c r="D6" s="3"/>
    </row>
    <row r="7" spans="1:4">
      <c r="A7" s="38"/>
      <c r="B7" s="13"/>
      <c r="C7" s="45"/>
      <c r="D7" s="3"/>
    </row>
    <row r="8" spans="1:4">
      <c r="A8" s="40"/>
      <c r="B8" s="15"/>
      <c r="C8" s="65"/>
      <c r="D8" s="14"/>
    </row>
    <row r="9" spans="1:4">
      <c r="A9" s="40"/>
      <c r="B9" s="13"/>
      <c r="C9" s="65"/>
      <c r="D9" s="19"/>
    </row>
    <row r="10" spans="1:4">
      <c r="A10" s="46"/>
      <c r="B10" s="66"/>
      <c r="C10" s="40"/>
      <c r="D10" s="14"/>
    </row>
    <row r="11" spans="1:4">
      <c r="A11" s="67"/>
      <c r="B11" s="68"/>
      <c r="C11" s="69"/>
      <c r="D11" s="20"/>
    </row>
    <row r="12" spans="1:4">
      <c r="A12" s="40"/>
      <c r="B12" s="38"/>
      <c r="C12" s="40"/>
      <c r="D12" s="15"/>
    </row>
    <row r="13" spans="1:4">
      <c r="A13" s="40"/>
      <c r="B13" s="40"/>
      <c r="C13" s="40"/>
      <c r="D13" s="15"/>
    </row>
    <row r="14" spans="1:4">
      <c r="A14" s="15"/>
      <c r="B14" s="15"/>
      <c r="C14" s="15"/>
      <c r="D14" s="15"/>
    </row>
    <row r="15" spans="1:4">
      <c r="A15" s="15"/>
      <c r="B15" s="14"/>
      <c r="C15" s="14"/>
      <c r="D15" s="14"/>
    </row>
    <row r="16" spans="1:4">
      <c r="A16" s="15"/>
      <c r="B16" s="14"/>
      <c r="C16" s="15"/>
      <c r="D16" s="15"/>
    </row>
    <row r="17" spans="1:4">
      <c r="A17" s="15"/>
      <c r="B17" s="41"/>
      <c r="C17" s="15"/>
      <c r="D17" s="15"/>
    </row>
    <row r="18" spans="1:4">
      <c r="A18" s="15"/>
      <c r="B18" s="15"/>
      <c r="C18" s="15"/>
      <c r="D18" s="15"/>
    </row>
    <row r="19" spans="1:4">
      <c r="A19" s="15"/>
      <c r="B19" s="14"/>
      <c r="C19" s="14"/>
      <c r="D19" s="14"/>
    </row>
    <row r="20" spans="1:4">
      <c r="A20" s="15"/>
      <c r="B20" s="14"/>
      <c r="C20" s="15"/>
      <c r="D20" s="15"/>
    </row>
    <row r="21" spans="1:4">
      <c r="A21" s="15"/>
      <c r="B21" s="22"/>
      <c r="C21" s="15"/>
      <c r="D21" s="15"/>
    </row>
    <row r="22" spans="1:4">
      <c r="A22" s="15"/>
      <c r="B22" s="13"/>
      <c r="C22" s="15"/>
      <c r="D22" s="15"/>
    </row>
    <row r="23" spans="1:4">
      <c r="A23" s="15"/>
      <c r="B23" s="14"/>
      <c r="C23" s="14"/>
      <c r="D23" s="14"/>
    </row>
    <row r="24" spans="1:4">
      <c r="A24" s="15"/>
      <c r="B24" s="23"/>
      <c r="C24" s="15"/>
      <c r="D24" s="15"/>
    </row>
    <row r="25" spans="1:4">
      <c r="A25" s="15"/>
      <c r="B25" s="22"/>
      <c r="C25" s="15"/>
      <c r="D25" s="15"/>
    </row>
    <row r="26" spans="1:4">
      <c r="A26" s="15"/>
      <c r="B26" s="38"/>
      <c r="C26" s="40"/>
      <c r="D26" s="14"/>
    </row>
    <row r="27" spans="1:4">
      <c r="A27" s="15"/>
      <c r="B27" s="23"/>
      <c r="C27" s="14"/>
      <c r="D27" s="14"/>
    </row>
    <row r="28" spans="1:4">
      <c r="A28" s="15"/>
      <c r="B28" s="25"/>
      <c r="C28" s="15"/>
      <c r="D28" s="15"/>
    </row>
    <row r="29" spans="1:4">
      <c r="A29" s="15"/>
      <c r="B29" s="23"/>
      <c r="C29" s="14"/>
      <c r="D29" s="14"/>
    </row>
    <row r="30" spans="1:4">
      <c r="A30" s="15"/>
      <c r="B30" s="23"/>
      <c r="C30" s="15"/>
      <c r="D30" s="15"/>
    </row>
    <row r="31" spans="1:4">
      <c r="A31" s="15"/>
      <c r="B31" s="32"/>
      <c r="C31" s="15"/>
      <c r="D31" s="15"/>
    </row>
    <row r="32" spans="1:4">
      <c r="A32" s="15"/>
      <c r="B32" s="23"/>
      <c r="C32" s="14"/>
      <c r="D32" s="14"/>
    </row>
  </sheetData>
  <mergeCells count="3">
    <mergeCell ref="B1:D1"/>
    <mergeCell ref="B2:D2"/>
    <mergeCell ref="B3:D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H33"/>
  <sheetViews>
    <sheetView workbookViewId="0">
      <selection activeCell="B1" sqref="B1:D1"/>
    </sheetView>
  </sheetViews>
  <sheetFormatPr defaultRowHeight="15"/>
  <cols>
    <col min="1" max="1" width="3.7109375" customWidth="1"/>
    <col min="2" max="2" width="49.42578125" customWidth="1"/>
    <col min="4" max="4" width="12.7109375" customWidth="1"/>
  </cols>
  <sheetData>
    <row r="1" spans="1:8" ht="21">
      <c r="A1" s="1"/>
      <c r="B1" s="72" t="s">
        <v>62</v>
      </c>
      <c r="C1" s="72"/>
      <c r="D1" s="72"/>
      <c r="E1" s="7"/>
      <c r="F1" s="7"/>
      <c r="G1" s="7"/>
      <c r="H1" s="7"/>
    </row>
    <row r="2" spans="1:8" ht="15.75">
      <c r="A2" s="6"/>
      <c r="B2" s="73" t="s">
        <v>31</v>
      </c>
      <c r="C2" s="73"/>
      <c r="D2" s="73"/>
      <c r="E2" s="1"/>
      <c r="F2" s="1"/>
      <c r="G2" s="1"/>
      <c r="H2" s="1"/>
    </row>
    <row r="3" spans="1:8" ht="15.75">
      <c r="A3" s="6"/>
      <c r="B3" s="72" t="s">
        <v>48</v>
      </c>
      <c r="C3" s="72"/>
      <c r="D3" s="72"/>
      <c r="E3" s="1"/>
      <c r="F3" s="1"/>
      <c r="G3" s="1"/>
      <c r="H3" s="1"/>
    </row>
    <row r="4" spans="1:8">
      <c r="A4" s="8"/>
      <c r="B4" s="9" t="s">
        <v>0</v>
      </c>
      <c r="C4" s="8" t="s">
        <v>1</v>
      </c>
      <c r="D4" s="9" t="s">
        <v>26</v>
      </c>
      <c r="E4" s="1"/>
      <c r="F4" s="1"/>
      <c r="G4" s="1"/>
      <c r="H4" s="1"/>
    </row>
    <row r="5" spans="1:8">
      <c r="A5" s="8"/>
      <c r="B5" s="3"/>
      <c r="C5" s="10"/>
      <c r="D5" s="8"/>
      <c r="E5" s="1"/>
      <c r="F5" s="1"/>
      <c r="G5" s="1"/>
      <c r="H5" s="1"/>
    </row>
    <row r="6" spans="1:8" s="1" customFormat="1">
      <c r="A6" s="13"/>
      <c r="B6" s="13"/>
      <c r="C6" s="13"/>
      <c r="D6" s="3"/>
    </row>
    <row r="7" spans="1:8" s="5" customFormat="1">
      <c r="A7" s="14"/>
      <c r="B7" s="14"/>
      <c r="C7" s="14"/>
      <c r="D7" s="14"/>
    </row>
    <row r="8" spans="1:8">
      <c r="A8" s="40"/>
      <c r="B8" s="38"/>
      <c r="C8" s="15"/>
      <c r="D8" s="14"/>
    </row>
    <row r="9" spans="1:8">
      <c r="A9" s="15"/>
      <c r="B9" s="13"/>
      <c r="C9" s="15"/>
      <c r="D9" s="15"/>
    </row>
    <row r="10" spans="1:8" s="5" customFormat="1">
      <c r="A10" s="40"/>
      <c r="B10" s="38"/>
      <c r="C10" s="40"/>
      <c r="D10" s="14"/>
    </row>
    <row r="11" spans="1:8">
      <c r="A11" s="40"/>
      <c r="B11" s="38"/>
      <c r="C11" s="40"/>
      <c r="D11" s="14"/>
    </row>
    <row r="12" spans="1:8">
      <c r="A12" s="14"/>
      <c r="B12" s="3"/>
      <c r="C12" s="14"/>
      <c r="D12" s="14"/>
    </row>
    <row r="13" spans="1:8">
      <c r="A13" s="14"/>
      <c r="B13" s="3"/>
      <c r="C13" s="14"/>
      <c r="D13" s="14"/>
    </row>
    <row r="14" spans="1:8">
      <c r="A14" s="15"/>
      <c r="B14" s="13"/>
      <c r="C14" s="15"/>
      <c r="D14" s="15"/>
    </row>
    <row r="15" spans="1:8">
      <c r="A15" s="15"/>
      <c r="B15" s="3"/>
      <c r="C15" s="14"/>
      <c r="D15" s="14"/>
    </row>
    <row r="16" spans="1:8">
      <c r="A16" s="15"/>
      <c r="B16" s="3"/>
      <c r="C16" s="15"/>
      <c r="D16" s="15"/>
    </row>
    <row r="17" spans="1:4">
      <c r="A17" s="15"/>
      <c r="B17" s="38"/>
      <c r="C17" s="15"/>
      <c r="D17" s="15"/>
    </row>
    <row r="18" spans="1:4">
      <c r="A18" s="15"/>
      <c r="B18" s="3"/>
      <c r="C18" s="14"/>
      <c r="D18" s="14"/>
    </row>
    <row r="19" spans="1:4">
      <c r="A19" s="15"/>
      <c r="B19" s="3"/>
      <c r="C19" s="14"/>
      <c r="D19" s="14"/>
    </row>
    <row r="20" spans="1:4">
      <c r="A20" s="15"/>
      <c r="B20" s="38"/>
      <c r="C20" s="15"/>
      <c r="D20" s="15"/>
    </row>
    <row r="21" spans="1:4">
      <c r="A21" s="15"/>
      <c r="B21" s="13"/>
      <c r="C21" s="15"/>
      <c r="D21" s="15"/>
    </row>
    <row r="22" spans="1:4">
      <c r="A22" s="15"/>
      <c r="B22" s="3"/>
      <c r="C22" s="14"/>
      <c r="D22" s="14"/>
    </row>
    <row r="23" spans="1:4">
      <c r="A23" s="15"/>
      <c r="B23" s="31"/>
      <c r="C23" s="15"/>
      <c r="D23" s="15"/>
    </row>
    <row r="24" spans="1:4">
      <c r="A24" s="15"/>
      <c r="B24" s="22"/>
      <c r="C24" s="15"/>
      <c r="D24" s="15"/>
    </row>
    <row r="25" spans="1:4">
      <c r="A25" s="15"/>
      <c r="B25" s="31"/>
      <c r="C25" s="14"/>
      <c r="D25" s="14"/>
    </row>
    <row r="26" spans="1:4">
      <c r="A26" s="15"/>
      <c r="B26" s="31"/>
      <c r="C26" s="15"/>
      <c r="D26" s="15"/>
    </row>
    <row r="27" spans="1:4">
      <c r="A27" s="15"/>
      <c r="B27" s="22"/>
      <c r="C27" s="15"/>
      <c r="D27" s="15"/>
    </row>
    <row r="28" spans="1:4">
      <c r="A28" s="15"/>
      <c r="B28" s="31"/>
      <c r="C28" s="14"/>
      <c r="D28" s="14"/>
    </row>
    <row r="29" spans="1:4">
      <c r="A29" s="15"/>
      <c r="B29" s="31"/>
      <c r="C29" s="15"/>
      <c r="D29" s="15"/>
    </row>
    <row r="30" spans="1:4">
      <c r="A30" s="15"/>
      <c r="B30" s="24"/>
      <c r="C30" s="40"/>
      <c r="D30" s="14"/>
    </row>
    <row r="31" spans="1:4">
      <c r="A31" s="15"/>
      <c r="B31" s="31"/>
      <c r="C31" s="14"/>
      <c r="D31" s="14"/>
    </row>
    <row r="32" spans="1:4">
      <c r="A32" s="15"/>
      <c r="B32" s="24"/>
      <c r="C32" s="15"/>
      <c r="D32" s="15"/>
    </row>
    <row r="33" spans="1:4">
      <c r="A33" s="15"/>
      <c r="B33" s="31"/>
      <c r="C33" s="14"/>
      <c r="D33" s="14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28"/>
  <sheetViews>
    <sheetView tabSelected="1" view="pageBreakPreview" zoomScale="60" zoomScaleNormal="65" workbookViewId="0">
      <selection activeCell="D17" sqref="D17"/>
    </sheetView>
  </sheetViews>
  <sheetFormatPr defaultRowHeight="15"/>
  <cols>
    <col min="1" max="1" width="28.5703125" style="1" customWidth="1"/>
    <col min="2" max="2" width="15" customWidth="1"/>
    <col min="3" max="3" width="17.140625" customWidth="1"/>
    <col min="4" max="4" width="18.7109375" customWidth="1"/>
    <col min="5" max="5" width="16.140625" customWidth="1"/>
    <col min="6" max="6" width="15.7109375" customWidth="1"/>
    <col min="7" max="7" width="14.42578125" customWidth="1"/>
    <col min="8" max="8" width="15.28515625" customWidth="1"/>
    <col min="9" max="9" width="17.42578125" customWidth="1"/>
    <col min="10" max="10" width="15.140625" customWidth="1"/>
    <col min="11" max="11" width="14.85546875" customWidth="1"/>
    <col min="12" max="13" width="15.28515625" customWidth="1"/>
    <col min="14" max="14" width="19.28515625" customWidth="1"/>
  </cols>
  <sheetData>
    <row r="1" spans="1:16">
      <c r="A1" s="75" t="s">
        <v>63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</row>
    <row r="2" spans="1:16" ht="21">
      <c r="A2" s="7" t="s">
        <v>31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</row>
    <row r="3" spans="1:16" s="12" customFormat="1" ht="20.25" customHeight="1">
      <c r="A3" s="9"/>
      <c r="B3" s="33" t="s">
        <v>2</v>
      </c>
      <c r="C3" s="33" t="s">
        <v>5</v>
      </c>
      <c r="D3" s="33" t="s">
        <v>3</v>
      </c>
      <c r="E3" s="33" t="s">
        <v>7</v>
      </c>
      <c r="F3" s="33" t="s">
        <v>8</v>
      </c>
      <c r="G3" s="33" t="s">
        <v>9</v>
      </c>
      <c r="H3" s="33" t="s">
        <v>10</v>
      </c>
      <c r="I3" s="33" t="s">
        <v>11</v>
      </c>
      <c r="J3" s="33" t="s">
        <v>12</v>
      </c>
      <c r="K3" s="33" t="s">
        <v>13</v>
      </c>
      <c r="L3" s="33" t="s">
        <v>14</v>
      </c>
      <c r="M3" s="33" t="s">
        <v>15</v>
      </c>
      <c r="N3" s="27" t="s">
        <v>16</v>
      </c>
    </row>
    <row r="4" spans="1:16" ht="39.75" customHeight="1">
      <c r="A4" s="34" t="s">
        <v>28</v>
      </c>
      <c r="B4" s="28">
        <f>B5+B6+B7+B8</f>
        <v>10779.43</v>
      </c>
      <c r="C4" s="28">
        <f t="shared" ref="C4" si="0">C5+C6+C7</f>
        <v>10858.439999999999</v>
      </c>
      <c r="D4" s="28">
        <f>D5+D6+D7+D8</f>
        <v>11152.66</v>
      </c>
      <c r="E4" s="28">
        <f t="shared" ref="E4:M4" si="1">E5+E6+E7+E8</f>
        <v>10796.24</v>
      </c>
      <c r="F4" s="28">
        <f t="shared" si="1"/>
        <v>10665.46</v>
      </c>
      <c r="G4" s="28">
        <f t="shared" si="1"/>
        <v>7444.97</v>
      </c>
      <c r="H4" s="28">
        <f t="shared" si="1"/>
        <v>7444.97</v>
      </c>
      <c r="I4" s="28">
        <f t="shared" si="1"/>
        <v>7444.97</v>
      </c>
      <c r="J4" s="28">
        <f t="shared" si="1"/>
        <v>7444.97</v>
      </c>
      <c r="K4" s="28">
        <f t="shared" si="1"/>
        <v>7444.97</v>
      </c>
      <c r="L4" s="28">
        <f t="shared" si="1"/>
        <v>7444.97</v>
      </c>
      <c r="M4" s="28">
        <f t="shared" si="1"/>
        <v>7444.97</v>
      </c>
      <c r="N4" s="28">
        <f t="shared" ref="N4:N24" si="2">SUM(B4:M4)</f>
        <v>106367.02</v>
      </c>
    </row>
    <row r="5" spans="1:16" ht="39" customHeight="1">
      <c r="A5" s="34" t="s">
        <v>17</v>
      </c>
      <c r="B5" s="29">
        <v>4091.21</v>
      </c>
      <c r="C5" s="29">
        <v>4091.21</v>
      </c>
      <c r="D5" s="29">
        <v>4091.21</v>
      </c>
      <c r="E5" s="29">
        <v>4091.21</v>
      </c>
      <c r="F5" s="29">
        <v>4091.21</v>
      </c>
      <c r="G5" s="29">
        <v>4091.21</v>
      </c>
      <c r="H5" s="29">
        <v>4091.21</v>
      </c>
      <c r="I5" s="29">
        <v>4091.21</v>
      </c>
      <c r="J5" s="29">
        <v>4091.21</v>
      </c>
      <c r="K5" s="29">
        <v>4091.21</v>
      </c>
      <c r="L5" s="29">
        <v>4091.21</v>
      </c>
      <c r="M5" s="29">
        <v>4091.21</v>
      </c>
      <c r="N5" s="29">
        <f t="shared" si="2"/>
        <v>49094.52</v>
      </c>
    </row>
    <row r="6" spans="1:16" ht="60" customHeight="1">
      <c r="A6" s="34" t="s">
        <v>36</v>
      </c>
      <c r="B6" s="29">
        <v>606.92999999999995</v>
      </c>
      <c r="C6" s="29">
        <v>685.94</v>
      </c>
      <c r="D6" s="29">
        <v>980.16</v>
      </c>
      <c r="E6" s="29">
        <v>623.74</v>
      </c>
      <c r="F6" s="29">
        <v>492.96</v>
      </c>
      <c r="G6" s="29"/>
      <c r="H6" s="29"/>
      <c r="I6" s="29"/>
      <c r="J6" s="29"/>
      <c r="K6" s="29"/>
      <c r="L6" s="29"/>
      <c r="M6" s="29"/>
      <c r="N6" s="29">
        <f t="shared" si="2"/>
        <v>3389.7299999999996</v>
      </c>
    </row>
    <row r="7" spans="1:16" ht="44.25" customHeight="1">
      <c r="A7" s="34" t="s">
        <v>37</v>
      </c>
      <c r="B7" s="29">
        <v>6081.29</v>
      </c>
      <c r="C7" s="29">
        <v>6081.29</v>
      </c>
      <c r="D7" s="29">
        <v>6081.29</v>
      </c>
      <c r="E7" s="29">
        <v>6081.29</v>
      </c>
      <c r="F7" s="29">
        <v>6081.29</v>
      </c>
      <c r="G7" s="29">
        <v>3353.76</v>
      </c>
      <c r="H7" s="29">
        <v>3353.76</v>
      </c>
      <c r="I7" s="29">
        <v>3353.76</v>
      </c>
      <c r="J7" s="29">
        <v>3353.76</v>
      </c>
      <c r="K7" s="29">
        <v>3353.76</v>
      </c>
      <c r="L7" s="29">
        <v>3353.76</v>
      </c>
      <c r="M7" s="29">
        <v>3353.76</v>
      </c>
      <c r="N7" s="29">
        <f>SUM(B7:M7)</f>
        <v>53882.770000000011</v>
      </c>
    </row>
    <row r="8" spans="1:16" ht="44.25" customHeight="1">
      <c r="A8" s="34" t="s">
        <v>51</v>
      </c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>
        <f>SUM(B8:M8)</f>
        <v>0</v>
      </c>
    </row>
    <row r="9" spans="1:16" ht="36" customHeight="1">
      <c r="A9" s="35" t="s">
        <v>18</v>
      </c>
      <c r="B9" s="28">
        <f>B10+B11+B12+B13</f>
        <v>3940.82</v>
      </c>
      <c r="C9" s="28">
        <f t="shared" ref="C9:M9" si="3">C10+C11+C12+C13</f>
        <v>139.22999999999999</v>
      </c>
      <c r="D9" s="28">
        <f t="shared" si="3"/>
        <v>1175.0899999999999</v>
      </c>
      <c r="E9" s="28">
        <f t="shared" si="3"/>
        <v>1573.5</v>
      </c>
      <c r="F9" s="28">
        <f t="shared" si="3"/>
        <v>14265.97</v>
      </c>
      <c r="G9" s="28">
        <f t="shared" si="3"/>
        <v>4358.8599999999997</v>
      </c>
      <c r="H9" s="28">
        <f t="shared" si="3"/>
        <v>15757.04</v>
      </c>
      <c r="I9" s="28">
        <f>I10+I11+I12+I13</f>
        <v>5734.2300000000005</v>
      </c>
      <c r="J9" s="28">
        <f t="shared" si="3"/>
        <v>2853.8199999999997</v>
      </c>
      <c r="K9" s="28">
        <f t="shared" si="3"/>
        <v>824.37</v>
      </c>
      <c r="L9" s="28">
        <f t="shared" si="3"/>
        <v>9268.09</v>
      </c>
      <c r="M9" s="28">
        <f t="shared" si="3"/>
        <v>4558.38</v>
      </c>
      <c r="N9" s="28">
        <f t="shared" si="2"/>
        <v>64449.4</v>
      </c>
    </row>
    <row r="10" spans="1:16" ht="40.5" customHeight="1">
      <c r="A10" s="34" t="s">
        <v>19</v>
      </c>
      <c r="B10" s="29"/>
      <c r="C10" s="29"/>
      <c r="D10" s="29"/>
      <c r="E10" s="29"/>
      <c r="F10" s="29"/>
      <c r="G10" s="29">
        <v>2840.93</v>
      </c>
      <c r="H10" s="29">
        <v>9613.61</v>
      </c>
      <c r="I10" s="29"/>
      <c r="J10" s="29">
        <v>782.1</v>
      </c>
      <c r="K10" s="29">
        <v>130.35</v>
      </c>
      <c r="L10" s="29"/>
      <c r="M10" s="29">
        <v>462.44</v>
      </c>
      <c r="N10" s="28">
        <f t="shared" si="2"/>
        <v>13829.430000000002</v>
      </c>
      <c r="P10" t="s">
        <v>68</v>
      </c>
    </row>
    <row r="11" spans="1:16" ht="45.75" customHeight="1">
      <c r="A11" s="34" t="s">
        <v>20</v>
      </c>
      <c r="B11" s="30"/>
      <c r="C11" s="29"/>
      <c r="D11" s="29"/>
      <c r="E11" s="29"/>
      <c r="F11" s="29">
        <v>12877.92</v>
      </c>
      <c r="G11" s="29"/>
      <c r="H11" s="29">
        <v>2000</v>
      </c>
      <c r="I11" s="29">
        <v>5216.3</v>
      </c>
      <c r="J11" s="29"/>
      <c r="K11" s="29"/>
      <c r="L11" s="29">
        <v>7714.3</v>
      </c>
      <c r="M11" s="29"/>
      <c r="N11" s="28">
        <f t="shared" si="2"/>
        <v>27808.52</v>
      </c>
    </row>
    <row r="12" spans="1:16" ht="45.75" customHeight="1">
      <c r="A12" s="42" t="s">
        <v>32</v>
      </c>
      <c r="B12" s="30">
        <v>139.22999999999999</v>
      </c>
      <c r="C12" s="29">
        <v>139.22999999999999</v>
      </c>
      <c r="D12" s="29">
        <v>139.22999999999999</v>
      </c>
      <c r="E12" s="29">
        <v>185.45</v>
      </c>
      <c r="F12" s="29"/>
      <c r="G12" s="29">
        <v>1000</v>
      </c>
      <c r="H12" s="29"/>
      <c r="I12" s="29"/>
      <c r="J12" s="29"/>
      <c r="K12" s="29"/>
      <c r="L12" s="29"/>
      <c r="M12" s="29">
        <v>4095.94</v>
      </c>
      <c r="N12" s="28">
        <f t="shared" si="2"/>
        <v>5699.08</v>
      </c>
    </row>
    <row r="13" spans="1:16" ht="21.75" customHeight="1">
      <c r="A13" s="34" t="s">
        <v>21</v>
      </c>
      <c r="B13" s="29">
        <v>3801.59</v>
      </c>
      <c r="C13" s="29"/>
      <c r="D13" s="29">
        <v>1035.8599999999999</v>
      </c>
      <c r="E13" s="29">
        <v>1388.05</v>
      </c>
      <c r="F13" s="29">
        <v>1388.05</v>
      </c>
      <c r="G13" s="29">
        <v>517.92999999999995</v>
      </c>
      <c r="H13" s="29">
        <v>4143.43</v>
      </c>
      <c r="I13" s="29">
        <v>517.92999999999995</v>
      </c>
      <c r="J13" s="29">
        <v>2071.7199999999998</v>
      </c>
      <c r="K13" s="29">
        <v>694.02</v>
      </c>
      <c r="L13" s="29">
        <v>1553.79</v>
      </c>
      <c r="M13" s="29"/>
      <c r="N13" s="29">
        <f t="shared" si="2"/>
        <v>17112.37</v>
      </c>
    </row>
    <row r="14" spans="1:16" ht="23.25" customHeight="1">
      <c r="A14" s="35" t="s">
        <v>22</v>
      </c>
      <c r="B14" s="28">
        <f>B15+B16+B17</f>
        <v>0</v>
      </c>
      <c r="C14" s="28">
        <f t="shared" ref="C14:M14" si="4">C15+C16+C17</f>
        <v>0</v>
      </c>
      <c r="D14" s="28">
        <f t="shared" si="4"/>
        <v>0</v>
      </c>
      <c r="E14" s="28">
        <f t="shared" si="4"/>
        <v>0</v>
      </c>
      <c r="F14" s="28">
        <f t="shared" si="4"/>
        <v>0</v>
      </c>
      <c r="G14" s="28">
        <f t="shared" si="4"/>
        <v>0</v>
      </c>
      <c r="H14" s="28">
        <f t="shared" si="4"/>
        <v>0</v>
      </c>
      <c r="I14" s="28">
        <f t="shared" si="4"/>
        <v>0</v>
      </c>
      <c r="J14" s="28">
        <f t="shared" si="4"/>
        <v>0</v>
      </c>
      <c r="K14" s="28">
        <f t="shared" si="4"/>
        <v>0</v>
      </c>
      <c r="L14" s="28">
        <f t="shared" si="4"/>
        <v>0</v>
      </c>
      <c r="M14" s="28">
        <f t="shared" si="4"/>
        <v>0</v>
      </c>
      <c r="N14" s="28">
        <f t="shared" si="2"/>
        <v>0</v>
      </c>
    </row>
    <row r="15" spans="1:16" ht="42" customHeight="1">
      <c r="A15" s="34" t="s">
        <v>23</v>
      </c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>
        <f t="shared" si="2"/>
        <v>0</v>
      </c>
    </row>
    <row r="16" spans="1:16" ht="40.5" customHeight="1">
      <c r="A16" s="34" t="s">
        <v>24</v>
      </c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>
        <f t="shared" si="2"/>
        <v>0</v>
      </c>
    </row>
    <row r="17" spans="1:14" ht="40.5" customHeight="1">
      <c r="A17" s="42" t="s">
        <v>33</v>
      </c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>
        <f t="shared" si="2"/>
        <v>0</v>
      </c>
    </row>
    <row r="18" spans="1:14" ht="40.5" customHeight="1">
      <c r="A18" s="52" t="s">
        <v>50</v>
      </c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>
        <v>16000</v>
      </c>
      <c r="N18" s="29">
        <f t="shared" si="2"/>
        <v>16000</v>
      </c>
    </row>
    <row r="19" spans="1:14" ht="40.5" customHeight="1">
      <c r="A19" s="35" t="s">
        <v>53</v>
      </c>
      <c r="B19" s="28">
        <f>B20+B21+B22</f>
        <v>2695.04</v>
      </c>
      <c r="C19" s="28">
        <f t="shared" ref="C19:M19" si="5">C20+C21+C22</f>
        <v>866.90000000000009</v>
      </c>
      <c r="D19" s="28">
        <f t="shared" si="5"/>
        <v>1393.93</v>
      </c>
      <c r="E19" s="28">
        <f t="shared" si="5"/>
        <v>2472.15</v>
      </c>
      <c r="F19" s="28">
        <f t="shared" si="5"/>
        <v>955.32</v>
      </c>
      <c r="G19" s="28">
        <f t="shared" si="5"/>
        <v>770.86</v>
      </c>
      <c r="H19" s="28">
        <f t="shared" si="5"/>
        <v>2464.66</v>
      </c>
      <c r="I19" s="28">
        <f t="shared" si="5"/>
        <v>3777.46</v>
      </c>
      <c r="J19" s="28">
        <f t="shared" si="5"/>
        <v>2875.3599999999997</v>
      </c>
      <c r="K19" s="28">
        <f t="shared" si="5"/>
        <v>1750.6599999999999</v>
      </c>
      <c r="L19" s="28">
        <f t="shared" si="5"/>
        <v>2317.0500000000002</v>
      </c>
      <c r="M19" s="28">
        <f t="shared" si="5"/>
        <v>-93.75</v>
      </c>
      <c r="N19" s="28">
        <f t="shared" ref="N19:N23" si="6">SUM(B19:M19)</f>
        <v>22245.64</v>
      </c>
    </row>
    <row r="20" spans="1:14" ht="40.5" customHeight="1">
      <c r="A20" s="34" t="s">
        <v>54</v>
      </c>
      <c r="B20" s="29">
        <v>414.5</v>
      </c>
      <c r="C20" s="29">
        <v>618.12</v>
      </c>
      <c r="D20" s="29">
        <v>569.64</v>
      </c>
      <c r="E20" s="29">
        <v>825.37</v>
      </c>
      <c r="F20" s="29">
        <v>825.37</v>
      </c>
      <c r="G20" s="29">
        <v>484.8</v>
      </c>
      <c r="H20" s="29">
        <v>825</v>
      </c>
      <c r="I20" s="29">
        <v>825</v>
      </c>
      <c r="J20" s="29">
        <v>676.5</v>
      </c>
      <c r="K20" s="29">
        <v>735</v>
      </c>
      <c r="L20" s="29">
        <v>315</v>
      </c>
      <c r="M20" s="29">
        <v>645</v>
      </c>
      <c r="N20" s="29">
        <f t="shared" si="6"/>
        <v>7759.2999999999993</v>
      </c>
    </row>
    <row r="21" spans="1:14" ht="40.5" customHeight="1">
      <c r="A21" s="34" t="s">
        <v>55</v>
      </c>
      <c r="B21" s="29">
        <v>286.06</v>
      </c>
      <c r="C21" s="29">
        <v>286.06</v>
      </c>
      <c r="D21" s="29">
        <v>286.06</v>
      </c>
      <c r="E21" s="29">
        <v>286.06</v>
      </c>
      <c r="F21" s="29">
        <v>286.06</v>
      </c>
      <c r="G21" s="29">
        <v>286.06</v>
      </c>
      <c r="H21" s="29">
        <v>286.06</v>
      </c>
      <c r="I21" s="29">
        <v>286.06</v>
      </c>
      <c r="J21" s="29">
        <v>286.06</v>
      </c>
      <c r="K21" s="29">
        <v>286.06</v>
      </c>
      <c r="L21" s="29">
        <v>286.05</v>
      </c>
      <c r="M21" s="29">
        <v>286.05</v>
      </c>
      <c r="N21" s="29">
        <f t="shared" si="6"/>
        <v>3432.7000000000003</v>
      </c>
    </row>
    <row r="22" spans="1:14" ht="40.5" customHeight="1">
      <c r="A22" s="42" t="s">
        <v>56</v>
      </c>
      <c r="B22" s="29">
        <v>1994.48</v>
      </c>
      <c r="C22" s="29">
        <v>-37.28</v>
      </c>
      <c r="D22" s="29">
        <v>538.23</v>
      </c>
      <c r="E22" s="29">
        <v>1360.72</v>
      </c>
      <c r="F22" s="29">
        <v>-156.11000000000001</v>
      </c>
      <c r="G22" s="29"/>
      <c r="H22" s="29">
        <v>1353.6</v>
      </c>
      <c r="I22" s="29">
        <v>2666.4</v>
      </c>
      <c r="J22" s="29">
        <v>1912.8</v>
      </c>
      <c r="K22" s="29">
        <v>729.6</v>
      </c>
      <c r="L22" s="29">
        <v>1716</v>
      </c>
      <c r="M22" s="29">
        <v>-1024.8</v>
      </c>
      <c r="N22" s="29">
        <f t="shared" si="6"/>
        <v>11053.640000000001</v>
      </c>
    </row>
    <row r="23" spans="1:14" ht="40.5" customHeight="1">
      <c r="A23" s="52" t="s">
        <v>57</v>
      </c>
      <c r="B23" s="28">
        <v>2547.12</v>
      </c>
      <c r="C23" s="28">
        <v>2547.12</v>
      </c>
      <c r="D23" s="28">
        <v>2547.12</v>
      </c>
      <c r="E23" s="28">
        <v>2547.12</v>
      </c>
      <c r="F23" s="28">
        <v>2547.12</v>
      </c>
      <c r="G23" s="28">
        <v>2547.12</v>
      </c>
      <c r="H23" s="28"/>
      <c r="I23" s="28"/>
      <c r="J23" s="28"/>
      <c r="K23" s="28"/>
      <c r="L23" s="28"/>
      <c r="M23" s="28"/>
      <c r="N23" s="28">
        <f t="shared" si="6"/>
        <v>15282.719999999998</v>
      </c>
    </row>
    <row r="24" spans="1:14" ht="39.75" customHeight="1">
      <c r="A24" s="35" t="s">
        <v>58</v>
      </c>
      <c r="B24" s="28">
        <v>5381.92</v>
      </c>
      <c r="C24" s="28">
        <v>5381.92</v>
      </c>
      <c r="D24" s="28">
        <v>5381.92</v>
      </c>
      <c r="E24" s="28">
        <v>5381.92</v>
      </c>
      <c r="F24" s="28">
        <v>5381.92</v>
      </c>
      <c r="G24" s="28">
        <v>5381.92</v>
      </c>
      <c r="H24" s="28">
        <v>5381.92</v>
      </c>
      <c r="I24" s="28">
        <v>5381.92</v>
      </c>
      <c r="J24" s="28">
        <v>5381.92</v>
      </c>
      <c r="K24" s="28">
        <v>5381.92</v>
      </c>
      <c r="L24" s="28">
        <v>5381.92</v>
      </c>
      <c r="M24" s="28">
        <v>5381.92</v>
      </c>
      <c r="N24" s="28">
        <f t="shared" si="2"/>
        <v>64583.039999999986</v>
      </c>
    </row>
    <row r="25" spans="1:14" ht="22.5" customHeight="1">
      <c r="A25" s="35" t="s">
        <v>25</v>
      </c>
      <c r="B25" s="43">
        <f t="shared" ref="B25:M25" si="7">B4+B9+B14+B18+B24+B19+B23</f>
        <v>25344.329999999998</v>
      </c>
      <c r="C25" s="43">
        <f t="shared" si="7"/>
        <v>19793.609999999997</v>
      </c>
      <c r="D25" s="43">
        <f t="shared" si="7"/>
        <v>21650.719999999998</v>
      </c>
      <c r="E25" s="43">
        <f t="shared" si="7"/>
        <v>22770.93</v>
      </c>
      <c r="F25" s="43">
        <f t="shared" si="7"/>
        <v>33815.79</v>
      </c>
      <c r="G25" s="43">
        <f t="shared" si="7"/>
        <v>20503.73</v>
      </c>
      <c r="H25" s="43">
        <f t="shared" si="7"/>
        <v>31048.59</v>
      </c>
      <c r="I25" s="43">
        <f>I4+I9+I14+I18+I24+I19+I23</f>
        <v>22338.58</v>
      </c>
      <c r="J25" s="43">
        <f t="shared" si="7"/>
        <v>18556.07</v>
      </c>
      <c r="K25" s="43">
        <f t="shared" si="7"/>
        <v>15401.92</v>
      </c>
      <c r="L25" s="43">
        <f t="shared" si="7"/>
        <v>24412.030000000002</v>
      </c>
      <c r="M25" s="43">
        <f t="shared" si="7"/>
        <v>33291.519999999997</v>
      </c>
      <c r="N25" s="43">
        <f>N4+N9+N14+N18+N24+N19+N23</f>
        <v>288927.81999999995</v>
      </c>
    </row>
    <row r="26" spans="1:14" ht="15.75">
      <c r="A26" s="76" t="s">
        <v>60</v>
      </c>
      <c r="B26" s="76"/>
      <c r="C26" s="76"/>
      <c r="D26" s="36"/>
      <c r="E26" s="36"/>
      <c r="F26" s="36"/>
      <c r="G26" s="36"/>
      <c r="H26" s="36"/>
      <c r="I26" s="36"/>
      <c r="J26" s="36"/>
      <c r="K26" s="36"/>
      <c r="L26" s="77" t="s">
        <v>29</v>
      </c>
      <c r="M26" s="77"/>
      <c r="N26" s="77"/>
    </row>
    <row r="27" spans="1:14" ht="15.75">
      <c r="A27" s="37"/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</row>
    <row r="28" spans="1:14" ht="15.75">
      <c r="A28" s="76" t="s">
        <v>27</v>
      </c>
      <c r="B28" s="76"/>
      <c r="C28" s="76"/>
      <c r="D28" s="36"/>
      <c r="E28" s="36"/>
      <c r="F28" s="36"/>
      <c r="G28" s="36"/>
      <c r="H28" s="36"/>
      <c r="I28" s="36"/>
      <c r="J28" s="36"/>
      <c r="K28" s="36"/>
      <c r="L28" s="77" t="s">
        <v>35</v>
      </c>
      <c r="M28" s="77"/>
      <c r="N28" s="77"/>
    </row>
  </sheetData>
  <mergeCells count="5">
    <mergeCell ref="A1:N1"/>
    <mergeCell ref="A26:C26"/>
    <mergeCell ref="A28:C28"/>
    <mergeCell ref="L26:N26"/>
    <mergeCell ref="L28:N28"/>
  </mergeCells>
  <pageMargins left="0.70866141732283472" right="0.70866141732283472" top="0.74803149606299213" bottom="0.74803149606299213" header="0.31496062992125984" footer="0.31496062992125984"/>
  <pageSetup paperSize="9" scale="4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E22"/>
  <sheetViews>
    <sheetView workbookViewId="0">
      <selection activeCell="C1" sqref="C1"/>
    </sheetView>
  </sheetViews>
  <sheetFormatPr defaultRowHeight="15"/>
  <cols>
    <col min="1" max="1" width="4.5703125" customWidth="1"/>
    <col min="2" max="2" width="6.42578125" customWidth="1"/>
    <col min="3" max="3" width="45.7109375" customWidth="1"/>
    <col min="4" max="4" width="10" customWidth="1"/>
    <col min="5" max="5" width="19" customWidth="1"/>
  </cols>
  <sheetData>
    <row r="1" spans="1:5">
      <c r="B1" s="5" t="s">
        <v>52</v>
      </c>
      <c r="C1" s="5"/>
      <c r="D1" s="5"/>
    </row>
    <row r="2" spans="1:5">
      <c r="B2" s="5"/>
      <c r="C2" s="5" t="s">
        <v>31</v>
      </c>
      <c r="D2" s="5"/>
    </row>
    <row r="3" spans="1:5">
      <c r="B3" s="5" t="s">
        <v>38</v>
      </c>
      <c r="C3" s="5"/>
      <c r="D3" s="5"/>
    </row>
    <row r="4" spans="1:5">
      <c r="A4" s="48" t="s">
        <v>39</v>
      </c>
      <c r="B4" s="48" t="s">
        <v>39</v>
      </c>
      <c r="C4" s="48"/>
      <c r="D4" s="48" t="s">
        <v>40</v>
      </c>
      <c r="E4" s="48" t="s">
        <v>41</v>
      </c>
    </row>
    <row r="5" spans="1:5">
      <c r="A5" s="49" t="s">
        <v>42</v>
      </c>
      <c r="B5" s="49" t="s">
        <v>43</v>
      </c>
      <c r="C5" s="49" t="s">
        <v>44</v>
      </c>
      <c r="D5" s="49" t="s">
        <v>45</v>
      </c>
      <c r="E5" s="49" t="s">
        <v>46</v>
      </c>
    </row>
    <row r="6" spans="1:5">
      <c r="A6" s="39"/>
      <c r="B6" s="39"/>
      <c r="C6" s="15"/>
      <c r="D6" s="47"/>
      <c r="E6" s="39"/>
    </row>
    <row r="7" spans="1:5">
      <c r="A7" s="39"/>
      <c r="B7" s="39"/>
      <c r="C7" s="15"/>
      <c r="D7" s="47"/>
      <c r="E7" s="39"/>
    </row>
    <row r="8" spans="1:5">
      <c r="A8" s="39"/>
      <c r="B8" s="39"/>
      <c r="C8" s="15"/>
      <c r="D8" s="47"/>
      <c r="E8" s="39"/>
    </row>
    <row r="9" spans="1:5">
      <c r="A9" s="39"/>
      <c r="B9" s="39"/>
      <c r="C9" s="15"/>
      <c r="D9" s="47"/>
      <c r="E9" s="39"/>
    </row>
    <row r="10" spans="1:5">
      <c r="A10" s="39"/>
      <c r="B10" s="39"/>
      <c r="C10" s="15"/>
      <c r="D10" s="47"/>
      <c r="E10" s="39"/>
    </row>
    <row r="11" spans="1:5">
      <c r="A11" s="39"/>
      <c r="B11" s="39"/>
      <c r="C11" s="15"/>
      <c r="D11" s="47"/>
      <c r="E11" s="39"/>
    </row>
    <row r="12" spans="1:5">
      <c r="A12" s="39"/>
      <c r="B12" s="39"/>
      <c r="C12" s="15"/>
      <c r="D12" s="47"/>
      <c r="E12" s="39"/>
    </row>
    <row r="13" spans="1:5">
      <c r="A13" s="39"/>
      <c r="B13" s="39"/>
      <c r="C13" s="15"/>
      <c r="D13" s="47"/>
      <c r="E13" s="39"/>
    </row>
    <row r="14" spans="1:5">
      <c r="A14" s="39"/>
      <c r="B14" s="39"/>
      <c r="C14" s="15"/>
      <c r="D14" s="47"/>
      <c r="E14" s="39"/>
    </row>
    <row r="15" spans="1:5">
      <c r="A15" s="39"/>
      <c r="B15" s="39"/>
      <c r="C15" s="15"/>
      <c r="D15" s="47"/>
      <c r="E15" s="39"/>
    </row>
    <row r="16" spans="1:5">
      <c r="A16" s="39"/>
      <c r="B16" s="39"/>
      <c r="C16" s="15"/>
      <c r="D16" s="47"/>
      <c r="E16" s="39"/>
    </row>
    <row r="17" spans="1:5">
      <c r="A17" s="39"/>
      <c r="B17" s="39"/>
      <c r="C17" s="15"/>
      <c r="D17" s="47"/>
      <c r="E17" s="39"/>
    </row>
    <row r="18" spans="1:5">
      <c r="A18" s="39"/>
      <c r="B18" s="39"/>
      <c r="C18" s="15"/>
      <c r="D18" s="47"/>
      <c r="E18" s="39"/>
    </row>
    <row r="19" spans="1:5">
      <c r="A19" s="39"/>
      <c r="B19" s="39"/>
      <c r="C19" s="15"/>
      <c r="D19" s="47"/>
      <c r="E19" s="39"/>
    </row>
    <row r="20" spans="1:5">
      <c r="A20" s="39"/>
      <c r="B20" s="39"/>
      <c r="C20" s="15"/>
      <c r="D20" s="47"/>
      <c r="E20" s="39"/>
    </row>
    <row r="21" spans="1:5">
      <c r="A21" s="39"/>
      <c r="B21" s="39"/>
      <c r="C21" s="15"/>
      <c r="D21" s="47"/>
      <c r="E21" s="39"/>
    </row>
    <row r="22" spans="1:5">
      <c r="A22" s="39"/>
      <c r="B22" s="39"/>
      <c r="C22" s="15"/>
      <c r="D22" s="47"/>
      <c r="E22" s="39"/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D34"/>
  <sheetViews>
    <sheetView workbookViewId="0">
      <selection activeCell="B6" sqref="B6:C6"/>
    </sheetView>
  </sheetViews>
  <sheetFormatPr defaultRowHeight="15"/>
  <cols>
    <col min="1" max="1" width="4.42578125" customWidth="1"/>
    <col min="2" max="2" width="64.140625" customWidth="1"/>
  </cols>
  <sheetData>
    <row r="1" spans="1:4" ht="21">
      <c r="A1" s="1"/>
      <c r="B1" s="74" t="s">
        <v>62</v>
      </c>
      <c r="C1" s="74"/>
      <c r="D1" s="74"/>
    </row>
    <row r="2" spans="1:4" ht="15.75">
      <c r="A2" s="6"/>
      <c r="B2" s="73" t="s">
        <v>31</v>
      </c>
      <c r="C2" s="73"/>
      <c r="D2" s="73"/>
    </row>
    <row r="3" spans="1:4" ht="15.75">
      <c r="A3" s="6"/>
      <c r="B3" s="72" t="s">
        <v>49</v>
      </c>
      <c r="C3" s="72"/>
      <c r="D3" s="72"/>
    </row>
    <row r="4" spans="1:4" ht="26.25">
      <c r="A4" s="8"/>
      <c r="B4" s="9" t="s">
        <v>0</v>
      </c>
      <c r="C4" s="8" t="s">
        <v>1</v>
      </c>
      <c r="D4" s="9" t="s">
        <v>26</v>
      </c>
    </row>
    <row r="5" spans="1:4">
      <c r="A5" s="53"/>
      <c r="B5" s="54" t="s">
        <v>15</v>
      </c>
      <c r="C5" s="54"/>
      <c r="D5" s="53"/>
    </row>
    <row r="6" spans="1:4" ht="30">
      <c r="A6" s="53">
        <v>1</v>
      </c>
      <c r="B6" s="53" t="s">
        <v>90</v>
      </c>
      <c r="C6" s="53">
        <v>16000</v>
      </c>
      <c r="D6" s="54">
        <v>16000</v>
      </c>
    </row>
    <row r="7" spans="1:4">
      <c r="A7" s="53"/>
      <c r="B7" s="54"/>
      <c r="C7" s="53"/>
      <c r="D7" s="58"/>
    </row>
    <row r="8" spans="1:4">
      <c r="A8" s="55"/>
      <c r="B8" s="53"/>
      <c r="C8" s="55"/>
      <c r="D8" s="58"/>
    </row>
    <row r="9" spans="1:4">
      <c r="A9" s="55"/>
      <c r="B9" s="54"/>
      <c r="C9" s="55"/>
      <c r="D9" s="58"/>
    </row>
    <row r="10" spans="1:4">
      <c r="A10" s="55"/>
      <c r="B10" s="53"/>
      <c r="C10" s="55"/>
      <c r="D10" s="58"/>
    </row>
    <row r="11" spans="1:4">
      <c r="A11" s="55"/>
      <c r="B11" s="53"/>
      <c r="C11" s="55"/>
      <c r="D11" s="58"/>
    </row>
    <row r="12" spans="1:4">
      <c r="A12" s="58"/>
      <c r="B12" s="54"/>
      <c r="C12" s="58"/>
      <c r="D12" s="58"/>
    </row>
    <row r="13" spans="1:4">
      <c r="A13" s="58"/>
      <c r="B13" s="54"/>
      <c r="C13" s="58"/>
      <c r="D13" s="58"/>
    </row>
    <row r="14" spans="1:4">
      <c r="A14" s="55"/>
      <c r="B14" s="53"/>
      <c r="C14" s="55"/>
      <c r="D14" s="55"/>
    </row>
    <row r="15" spans="1:4">
      <c r="A15" s="55"/>
      <c r="B15" s="54"/>
      <c r="C15" s="58"/>
      <c r="D15" s="58"/>
    </row>
    <row r="16" spans="1:4">
      <c r="A16" s="55"/>
      <c r="B16" s="54"/>
      <c r="C16" s="55"/>
      <c r="D16" s="55"/>
    </row>
    <row r="17" spans="1:4">
      <c r="A17" s="55"/>
      <c r="B17" s="53"/>
      <c r="C17" s="55"/>
      <c r="D17" s="55"/>
    </row>
    <row r="18" spans="1:4">
      <c r="A18" s="55"/>
      <c r="B18" s="54"/>
      <c r="C18" s="58"/>
      <c r="D18" s="58"/>
    </row>
    <row r="19" spans="1:4">
      <c r="A19" s="55"/>
      <c r="B19" s="54"/>
      <c r="C19" s="58"/>
      <c r="D19" s="58"/>
    </row>
    <row r="20" spans="1:4">
      <c r="A20" s="55"/>
      <c r="B20" s="53"/>
      <c r="C20" s="55"/>
      <c r="D20" s="55"/>
    </row>
    <row r="21" spans="1:4">
      <c r="A21" s="55"/>
      <c r="B21" s="53"/>
      <c r="C21" s="55"/>
      <c r="D21" s="55"/>
    </row>
    <row r="22" spans="1:4">
      <c r="A22" s="55"/>
      <c r="B22" s="54"/>
      <c r="C22" s="58"/>
      <c r="D22" s="58"/>
    </row>
    <row r="23" spans="1:4">
      <c r="A23" s="55"/>
      <c r="B23" s="56"/>
      <c r="C23" s="55"/>
      <c r="D23" s="55"/>
    </row>
    <row r="24" spans="1:4">
      <c r="A24" s="55"/>
      <c r="B24" s="57"/>
      <c r="C24" s="55"/>
      <c r="D24" s="55"/>
    </row>
    <row r="25" spans="1:4">
      <c r="A25" s="55"/>
      <c r="B25" s="56"/>
      <c r="C25" s="58"/>
      <c r="D25" s="58"/>
    </row>
    <row r="26" spans="1:4">
      <c r="A26" s="55"/>
      <c r="B26" s="56"/>
      <c r="C26" s="55"/>
      <c r="D26" s="55"/>
    </row>
    <row r="27" spans="1:4">
      <c r="A27" s="55"/>
      <c r="B27" s="57"/>
      <c r="C27" s="55"/>
      <c r="D27" s="55"/>
    </row>
    <row r="28" spans="1:4">
      <c r="A28" s="55"/>
      <c r="B28" s="56"/>
      <c r="C28" s="58"/>
      <c r="D28" s="58"/>
    </row>
    <row r="29" spans="1:4">
      <c r="A29" s="55"/>
      <c r="B29" s="56"/>
      <c r="C29" s="55"/>
      <c r="D29" s="55"/>
    </row>
    <row r="30" spans="1:4">
      <c r="A30" s="55"/>
      <c r="B30" s="57"/>
      <c r="C30" s="55"/>
      <c r="D30" s="58"/>
    </row>
    <row r="31" spans="1:4">
      <c r="A31" s="55"/>
      <c r="B31" s="56"/>
      <c r="C31" s="58"/>
      <c r="D31" s="58"/>
    </row>
    <row r="32" spans="1:4">
      <c r="A32" s="55"/>
      <c r="B32" s="57"/>
      <c r="C32" s="55"/>
      <c r="D32" s="55"/>
    </row>
    <row r="33" spans="1:4">
      <c r="A33" s="55"/>
      <c r="B33" s="56"/>
      <c r="C33" s="58"/>
      <c r="D33" s="58"/>
    </row>
    <row r="34" spans="1:4">
      <c r="A34" s="59"/>
      <c r="B34" s="59"/>
      <c r="C34" s="59"/>
      <c r="D34" s="59"/>
    </row>
  </sheetData>
  <mergeCells count="3">
    <mergeCell ref="B1:D1"/>
    <mergeCell ref="B2:D2"/>
    <mergeCell ref="B3:D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ТО ин.оборуд.</vt:lpstr>
      <vt:lpstr>ТО конструкт.эл.</vt:lpstr>
      <vt:lpstr>ТО эл.оборуд.</vt:lpstr>
      <vt:lpstr>ТР конструкт.эл</vt:lpstr>
      <vt:lpstr>ТР эл.оборуд.</vt:lpstr>
      <vt:lpstr>ТР инж.об.</vt:lpstr>
      <vt:lpstr>Лиц. счет. Св. расчет</vt:lpstr>
      <vt:lpstr>заявл</vt:lpstr>
      <vt:lpstr>Доп.раб.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мордухова Л.М.</cp:lastModifiedBy>
  <cp:lastPrinted>2016-01-25T06:33:04Z</cp:lastPrinted>
  <dcterms:created xsi:type="dcterms:W3CDTF">2011-07-25T05:21:17Z</dcterms:created>
  <dcterms:modified xsi:type="dcterms:W3CDTF">2020-03-02T04:55:04Z</dcterms:modified>
</cp:coreProperties>
</file>