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E28B3C2B-105C-4865-A4FD-DF7D6A31AB48}" xr6:coauthVersionLast="47" xr6:coauthVersionMax="47" xr10:uidLastSave="{00000000-0000-0000-0000-000000000000}"/>
  <bookViews>
    <workbookView xWindow="-120" yWindow="-120" windowWidth="25440" windowHeight="15390" tabRatio="745" activeTab="8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M16" i="5"/>
  <c r="D6" i="7"/>
  <c r="D12" i="6"/>
  <c r="D65" i="2"/>
  <c r="C65" i="2"/>
  <c r="D62" i="1"/>
  <c r="C62" i="1"/>
  <c r="D60" i="2"/>
  <c r="C60" i="2"/>
  <c r="D58" i="1"/>
  <c r="C58" i="1"/>
  <c r="D10" i="6"/>
  <c r="D56" i="2"/>
  <c r="C56" i="2"/>
  <c r="C53" i="1"/>
  <c r="D53" i="1" s="1"/>
  <c r="D6" i="4"/>
  <c r="D20" i="9"/>
  <c r="D8" i="6"/>
  <c r="C51" i="2"/>
  <c r="D51" i="2" s="1"/>
  <c r="D49" i="1"/>
  <c r="C49" i="1"/>
  <c r="C47" i="2"/>
  <c r="D47" i="2" s="1"/>
  <c r="D45" i="1"/>
  <c r="C45" i="1"/>
  <c r="D18" i="9"/>
  <c r="C18" i="9"/>
  <c r="D6" i="6"/>
  <c r="C43" i="2"/>
  <c r="D43" i="2" s="1"/>
  <c r="D39" i="1"/>
  <c r="C39" i="1"/>
  <c r="D13" i="9"/>
  <c r="C13" i="9"/>
  <c r="D39" i="2"/>
  <c r="C39" i="2"/>
  <c r="D34" i="1"/>
  <c r="C34" i="1"/>
  <c r="D10" i="3"/>
  <c r="C10" i="3"/>
  <c r="D9" i="9"/>
  <c r="C9" i="9"/>
  <c r="D35" i="2"/>
  <c r="C35" i="2"/>
  <c r="C28" i="1"/>
  <c r="E12" i="5"/>
  <c r="D6" i="3"/>
  <c r="C26" i="2"/>
  <c r="C22" i="1"/>
  <c r="C19" i="2" l="1"/>
  <c r="C17" i="1"/>
  <c r="C14" i="2"/>
  <c r="C12" i="1"/>
  <c r="D12" i="1" s="1"/>
  <c r="B7" i="5"/>
  <c r="C9" i="2"/>
  <c r="D9" i="2" s="1"/>
  <c r="D17" i="1" l="1"/>
  <c r="D22" i="1" s="1"/>
  <c r="D28" i="1" s="1"/>
  <c r="D14" i="2"/>
  <c r="D19" i="2" s="1"/>
  <c r="D26" i="2" s="1"/>
  <c r="C8" i="1"/>
  <c r="D8" i="1" s="1"/>
  <c r="N23" i="5" l="1"/>
  <c r="N17" i="5"/>
  <c r="N16" i="5"/>
  <c r="N15" i="5"/>
  <c r="N14" i="5" l="1"/>
  <c r="F19" i="5"/>
  <c r="M4" i="5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E19" i="5"/>
  <c r="D19" i="5"/>
  <c r="C19" i="5"/>
  <c r="B19" i="5"/>
  <c r="N18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N19" i="5" l="1"/>
  <c r="L24" i="5"/>
  <c r="I24" i="5"/>
  <c r="M24" i="5"/>
  <c r="K24" i="5"/>
  <c r="H24" i="5"/>
  <c r="G24" i="5"/>
  <c r="B24" i="5"/>
  <c r="J24" i="5"/>
  <c r="F24" i="5"/>
  <c r="E24" i="5"/>
  <c r="D24" i="5"/>
  <c r="C24" i="5"/>
  <c r="N6" i="5"/>
  <c r="N13" i="5"/>
  <c r="N5" i="5"/>
  <c r="N4" i="5" l="1"/>
  <c r="N10" i="5"/>
  <c r="N9" i="5"/>
  <c r="N8" i="5" l="1"/>
  <c r="N24" i="5" s="1"/>
</calcChain>
</file>

<file path=xl/sharedStrings.xml><?xml version="1.0" encoding="utf-8"?>
<sst xmlns="http://schemas.openxmlformats.org/spreadsheetml/2006/main" count="262" uniqueCount="119">
  <si>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</si>
  <si>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</si>
  <si>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</si>
  <si>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</si>
  <si>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</si>
  <si>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</si>
  <si>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</si>
  <si>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</si>
  <si>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</si>
  <si>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</si>
  <si>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</si>
  <si>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</si>
  <si>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</si>
  <si>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</si>
  <si>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</si>
  <si>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</si>
  <si>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</si>
  <si>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</si>
  <si>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</si>
  <si>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</si>
  <si>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</si>
  <si>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</si>
  <si>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</si>
  <si>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</si>
  <si>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</si>
  <si>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</si>
  <si>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</si>
  <si>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</si>
  <si>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</si>
  <si>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</si>
  <si>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</si>
  <si>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</si>
  <si>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</si>
  <si>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</si>
  <si>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</si>
  <si>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</si>
  <si>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</si>
  <si>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</si>
  <si>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</si>
  <si>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</si>
  <si>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</si>
  <si>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</si>
  <si>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</si>
  <si>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</si>
  <si>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</si>
  <si>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</si>
  <si>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</si>
  <si>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</si>
  <si>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</si>
  <si>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</si>
  <si>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</si>
  <si>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</si>
  <si>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</si>
  <si>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</si>
  <si>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</si>
  <si>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</si>
  <si>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</si>
  <si>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Сосновая,52</t>
  </si>
  <si>
    <t>Техобслуживание и снятие показаний общедомового теплосчетчика</t>
  </si>
  <si>
    <t>Техническое обслуживание домофона</t>
  </si>
  <si>
    <t>Директор ООО УК "Крокус"</t>
  </si>
  <si>
    <t>Техническое обслуживание системы видеонаблюдения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</si>
  <si>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</si>
  <si>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</si>
  <si>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</si>
  <si>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</si>
  <si>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Уборка снежных шапок с крыши</t>
  </si>
  <si>
    <t>Лицевой счёт 2023г</t>
  </si>
  <si>
    <t>Итого за февраль</t>
  </si>
  <si>
    <t xml:space="preserve">Очистка подъездных козырьков от снега </t>
  </si>
  <si>
    <t>Отключение подъездного отопления</t>
  </si>
  <si>
    <t>Итого за март</t>
  </si>
  <si>
    <t>Снятие старого раствора. Заливка и железнение порожка у лифта Подъезд №1</t>
  </si>
  <si>
    <t>Устранение течи на стояке канализации квартира №69</t>
  </si>
  <si>
    <t>Итого за апрель</t>
  </si>
  <si>
    <t>Установка емкости возле шахты лифта для сбора грунтовых вод. Чистка шахты лифта</t>
  </si>
  <si>
    <t>Ремонт подъездной двери Подъезд №1</t>
  </si>
  <si>
    <t>Выдана лестница аллюминиевая председателю совета дома</t>
  </si>
  <si>
    <t>Замена доводчика входной двери Подъезд №2</t>
  </si>
  <si>
    <t>Отключение отопления</t>
  </si>
  <si>
    <t>Замена центрального стояка ГВС Квартира №53</t>
  </si>
  <si>
    <t xml:space="preserve">Итого за май </t>
  </si>
  <si>
    <t>Открытие и закрытие окон для мытья</t>
  </si>
  <si>
    <t>Уборка голубиного помета на чердаке</t>
  </si>
  <si>
    <t>Смазка навесов на подъездных дверях Подъезд №2</t>
  </si>
  <si>
    <t xml:space="preserve">Закрытие вентиляцилнных коробов сеткой </t>
  </si>
  <si>
    <t>Наклейка половой плитки Подъезд №2</t>
  </si>
  <si>
    <t>Покраска бордюр на придомовой территории</t>
  </si>
  <si>
    <t>Выданы жильцам материалы лопата, грабли, черенки</t>
  </si>
  <si>
    <t xml:space="preserve">Ремонт качели на детской площадке </t>
  </si>
  <si>
    <t xml:space="preserve">Нанесение гидроизоляции в шахту лифта </t>
  </si>
  <si>
    <t>Забитонирование полов в шахте лифта</t>
  </si>
  <si>
    <t>Устранение течи на стояке канализации в подвале</t>
  </si>
  <si>
    <t>Уборка мусора в подвалах</t>
  </si>
  <si>
    <t>Замена участка трубы на стояке ГВС Квартира №47</t>
  </si>
  <si>
    <t>Итого за июнь</t>
  </si>
  <si>
    <t>Привоз песка на придомовую территорию</t>
  </si>
  <si>
    <t>Промывка и опрессовка системы теплоснабжения</t>
  </si>
  <si>
    <t>Итого за июль</t>
  </si>
  <si>
    <t>Ревизия ВРУ</t>
  </si>
  <si>
    <t>Скос травы на придомовой территории</t>
  </si>
  <si>
    <t>Вырубка тальника</t>
  </si>
  <si>
    <t>Установка водосчетчика ХВС после поверки</t>
  </si>
  <si>
    <t>Поверка водосчетчика ХВС</t>
  </si>
  <si>
    <t>Итого за август</t>
  </si>
  <si>
    <t>Итого за сентябрь</t>
  </si>
  <si>
    <t>Замена энергосберегающих лампочек в количестве 5 штук в подвале</t>
  </si>
  <si>
    <t>Замена водосчетчика ХВС в подвале</t>
  </si>
  <si>
    <t>Итого за октябрь</t>
  </si>
  <si>
    <t>Замена замка входной двери в квартиру№74 после вскрытия (по предписанию)</t>
  </si>
  <si>
    <t>Включение автомата ВРУ на подъездное освещение</t>
  </si>
  <si>
    <t>Замена манжета на канализационном стояке Квартира №73</t>
  </si>
  <si>
    <t>Итого за ноябрь</t>
  </si>
  <si>
    <t xml:space="preserve">Текущий ремонт </t>
  </si>
  <si>
    <t>Итого за декабрь</t>
  </si>
  <si>
    <t>Уборка снега с козырьков подъездов</t>
  </si>
  <si>
    <t>Замена фотореле Подъезд №2</t>
  </si>
  <si>
    <t>Установка гирлянд на подъездные козырьки для украшений к новому году</t>
  </si>
  <si>
    <t>Выдано председателю совета дома коллер салатовый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</si>
</sst>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0" fillId="0" borderId="2" xfId="0" applyNumberFormat="1" applyBorder="1"/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0" fillId="0" borderId="0" xfId="0" applyFont="1"/>
    <xf numFmtId="2" fontId="1" fillId="0" borderId="5" xfId="0" applyNumberFormat="1" applyFont="1" applyBorder="1"/>
    <xf numFmtId="2" fontId="1" fillId="0" borderId="7" xfId="0" applyNumberFormat="1" applyFont="1" applyBorder="1"/>
    <xf numFmtId="0" fontId="10" fillId="0" borderId="2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2" fontId="1" fillId="0" borderId="4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opLeftCell="A53" workbookViewId="0">
      <selection activeCell="B62" sqref="B62:C6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9" t="s">
        <v>65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2" t="s">
        <v>57</v>
      </c>
      <c r="C2" s="30"/>
      <c r="D2" s="30"/>
      <c r="E2" s="1"/>
      <c r="F2" s="1"/>
      <c r="G2" s="1"/>
      <c r="H2" s="1"/>
    </row>
    <row r="3" spans="1:8" ht="15.95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4"/>
      <c r="B5" s="55" t="s">
        <v>2</v>
      </c>
      <c r="C5" s="54"/>
      <c r="D5" s="54"/>
      <c r="E5" s="1"/>
      <c r="F5" s="1"/>
      <c r="G5" s="1"/>
      <c r="H5" s="1"/>
    </row>
    <row r="6" spans="1:8" ht="27" customHeight="1" x14ac:dyDescent="0.25">
      <c r="A6" s="56">
        <v>1</v>
      </c>
      <c r="B6" s="56" t="s">
        <v>58</v>
      </c>
      <c r="C6" s="56">
        <v>1223.92</v>
      </c>
      <c r="D6" s="55"/>
      <c r="E6" s="1"/>
      <c r="F6" s="1"/>
    </row>
    <row r="7" spans="1:8" ht="60" x14ac:dyDescent="0.25">
      <c r="A7" s="54">
        <v>2</v>
      </c>
      <c r="B7" s="56" t="s">
        <v>62</v>
      </c>
      <c r="C7" s="54">
        <v>935</v>
      </c>
      <c r="D7" s="55"/>
      <c r="E7" s="1"/>
      <c r="F7" s="1"/>
    </row>
    <row r="8" spans="1:8" x14ac:dyDescent="0.25">
      <c r="A8" s="56"/>
      <c r="B8" s="55" t="s">
        <v>63</v>
      </c>
      <c r="C8" s="55">
        <f>SUM(C6:C7)</f>
        <v>2158.92</v>
      </c>
      <c r="D8" s="55">
        <f>C8</f>
        <v>2158.92</v>
      </c>
      <c r="E8" s="1"/>
      <c r="F8" s="1"/>
    </row>
    <row r="9" spans="1:8" x14ac:dyDescent="0.25">
      <c r="A9" s="54"/>
      <c r="B9" s="55" t="s">
        <v>5</v>
      </c>
      <c r="C9" s="54"/>
      <c r="D9" s="54"/>
      <c r="E9" s="1"/>
      <c r="F9" s="1"/>
    </row>
    <row r="10" spans="1:8" ht="30" x14ac:dyDescent="0.25">
      <c r="A10" s="56">
        <v>1</v>
      </c>
      <c r="B10" s="56" t="s">
        <v>58</v>
      </c>
      <c r="C10" s="56">
        <v>1223.92</v>
      </c>
      <c r="D10" s="55"/>
      <c r="E10" s="1"/>
      <c r="F10" s="1"/>
    </row>
    <row r="11" spans="1:8" ht="60" x14ac:dyDescent="0.25">
      <c r="A11" s="54">
        <v>2</v>
      </c>
      <c r="B11" s="56" t="s">
        <v>62</v>
      </c>
      <c r="C11" s="54">
        <v>935</v>
      </c>
      <c r="D11" s="55"/>
      <c r="E11" s="1"/>
      <c r="F11" s="1"/>
    </row>
    <row r="12" spans="1:8" s="5" customFormat="1" x14ac:dyDescent="0.25">
      <c r="A12" s="56"/>
      <c r="B12" s="55" t="s">
        <v>68</v>
      </c>
      <c r="C12" s="55">
        <f>SUM(C10:C11)</f>
        <v>2158.92</v>
      </c>
      <c r="D12" s="55">
        <f>C12</f>
        <v>2158.92</v>
      </c>
      <c r="E12" s="4"/>
      <c r="F12" s="4"/>
    </row>
    <row r="13" spans="1:8" s="5" customFormat="1" x14ac:dyDescent="0.25">
      <c r="A13" s="54"/>
      <c r="B13" s="55" t="s">
        <v>3</v>
      </c>
      <c r="C13" s="54"/>
      <c r="D13" s="54"/>
      <c r="E13" s="4"/>
      <c r="F13" s="4"/>
    </row>
    <row r="14" spans="1:8" s="5" customFormat="1" ht="30" x14ac:dyDescent="0.25">
      <c r="A14" s="56">
        <v>1</v>
      </c>
      <c r="B14" s="56" t="s">
        <v>58</v>
      </c>
      <c r="C14" s="56">
        <v>1223.92</v>
      </c>
      <c r="D14" s="55"/>
      <c r="E14" s="4"/>
      <c r="F14" s="4"/>
    </row>
    <row r="15" spans="1:8" s="5" customFormat="1" ht="60" x14ac:dyDescent="0.25">
      <c r="A15" s="54">
        <v>2</v>
      </c>
      <c r="B15" s="56" t="s">
        <v>62</v>
      </c>
      <c r="C15" s="56">
        <v>935</v>
      </c>
      <c r="D15" s="55"/>
      <c r="E15" s="4"/>
      <c r="F15" s="4"/>
    </row>
    <row r="16" spans="1:8" s="5" customFormat="1" x14ac:dyDescent="0.25">
      <c r="A16" s="54">
        <v>3</v>
      </c>
      <c r="B16" s="56" t="s">
        <v>70</v>
      </c>
      <c r="C16" s="56">
        <v>260.7</v>
      </c>
      <c r="D16" s="55"/>
      <c r="E16" s="4"/>
      <c r="F16" s="4"/>
    </row>
    <row r="17" spans="1:6" s="5" customFormat="1" x14ac:dyDescent="0.25">
      <c r="A17" s="56"/>
      <c r="B17" s="55" t="s">
        <v>71</v>
      </c>
      <c r="C17" s="55">
        <f>SUM(C14:C16)</f>
        <v>2419.62</v>
      </c>
      <c r="D17" s="55">
        <f>C17+D12</f>
        <v>4578.54</v>
      </c>
      <c r="E17" s="4"/>
      <c r="F17" s="4"/>
    </row>
    <row r="18" spans="1:6" s="5" customFormat="1" x14ac:dyDescent="0.25">
      <c r="A18" s="54"/>
      <c r="B18" s="55" t="s">
        <v>7</v>
      </c>
      <c r="C18" s="54"/>
      <c r="D18" s="54"/>
      <c r="E18" s="4"/>
      <c r="F18" s="4"/>
    </row>
    <row r="19" spans="1:6" ht="30" x14ac:dyDescent="0.25">
      <c r="A19" s="56">
        <v>1</v>
      </c>
      <c r="B19" s="56" t="s">
        <v>58</v>
      </c>
      <c r="C19" s="56">
        <v>1223.92</v>
      </c>
      <c r="D19" s="55"/>
      <c r="E19" s="1"/>
      <c r="F19" s="1"/>
    </row>
    <row r="20" spans="1:6" ht="60" x14ac:dyDescent="0.25">
      <c r="A20" s="54">
        <v>2</v>
      </c>
      <c r="B20" s="56" t="s">
        <v>62</v>
      </c>
      <c r="C20" s="56">
        <v>935</v>
      </c>
      <c r="D20" s="55"/>
      <c r="E20" s="1"/>
      <c r="F20" s="1"/>
    </row>
    <row r="21" spans="1:6" ht="30" x14ac:dyDescent="0.25">
      <c r="A21" s="56">
        <v>3</v>
      </c>
      <c r="B21" s="56" t="s">
        <v>73</v>
      </c>
      <c r="C21" s="56">
        <v>525.35</v>
      </c>
      <c r="D21" s="55"/>
      <c r="E21" s="1"/>
      <c r="F21" s="1"/>
    </row>
    <row r="22" spans="1:6" x14ac:dyDescent="0.25">
      <c r="A22" s="56"/>
      <c r="B22" s="55" t="s">
        <v>74</v>
      </c>
      <c r="C22" s="55">
        <f>SUM(C19:C21)</f>
        <v>2684.27</v>
      </c>
      <c r="D22" s="55">
        <f>C22+D17</f>
        <v>7262.8099999999995</v>
      </c>
      <c r="E22" s="1"/>
      <c r="F22" s="1"/>
    </row>
    <row r="23" spans="1:6" x14ac:dyDescent="0.25">
      <c r="A23" s="54"/>
      <c r="B23" s="55" t="s">
        <v>8</v>
      </c>
      <c r="C23" s="54"/>
      <c r="D23" s="54"/>
      <c r="E23" s="1"/>
      <c r="F23" s="1"/>
    </row>
    <row r="24" spans="1:6" s="5" customFormat="1" ht="30" x14ac:dyDescent="0.25">
      <c r="A24" s="56">
        <v>1</v>
      </c>
      <c r="B24" s="56" t="s">
        <v>58</v>
      </c>
      <c r="C24" s="56">
        <v>1223.92</v>
      </c>
      <c r="D24" s="55"/>
      <c r="E24" s="4"/>
      <c r="F24" s="4"/>
    </row>
    <row r="25" spans="1:6" ht="60" x14ac:dyDescent="0.25">
      <c r="A25" s="54">
        <v>2</v>
      </c>
      <c r="B25" s="56" t="s">
        <v>62</v>
      </c>
      <c r="C25" s="56">
        <v>935</v>
      </c>
      <c r="D25" s="55"/>
      <c r="E25" s="1"/>
      <c r="F25" s="1"/>
    </row>
    <row r="26" spans="1:6" x14ac:dyDescent="0.25">
      <c r="A26" s="56">
        <v>3</v>
      </c>
      <c r="B26" s="56" t="s">
        <v>79</v>
      </c>
      <c r="C26" s="56">
        <v>395</v>
      </c>
      <c r="D26" s="55"/>
      <c r="E26" s="1"/>
      <c r="F26" s="1"/>
    </row>
    <row r="27" spans="1:6" x14ac:dyDescent="0.25">
      <c r="A27" s="56">
        <v>4</v>
      </c>
      <c r="B27" s="56" t="s">
        <v>80</v>
      </c>
      <c r="C27" s="56">
        <v>5258.3</v>
      </c>
      <c r="D27" s="55"/>
      <c r="E27" s="1"/>
      <c r="F27" s="1"/>
    </row>
    <row r="28" spans="1:6" x14ac:dyDescent="0.25">
      <c r="A28" s="54"/>
      <c r="B28" s="55" t="s">
        <v>81</v>
      </c>
      <c r="C28" s="55">
        <f>SUM(C24:C27)</f>
        <v>7812.22</v>
      </c>
      <c r="D28" s="55">
        <f>C28+D22</f>
        <v>15075.029999999999</v>
      </c>
      <c r="E28" s="1"/>
      <c r="F28" s="1"/>
    </row>
    <row r="29" spans="1:6" x14ac:dyDescent="0.25">
      <c r="A29" s="54"/>
      <c r="B29" s="55" t="s">
        <v>9</v>
      </c>
      <c r="C29" s="54"/>
      <c r="D29" s="54"/>
      <c r="E29" s="1"/>
      <c r="F29" s="1"/>
    </row>
    <row r="30" spans="1:6" ht="30" x14ac:dyDescent="0.25">
      <c r="A30" s="56">
        <v>1</v>
      </c>
      <c r="B30" s="56" t="s">
        <v>58</v>
      </c>
      <c r="C30" s="56">
        <v>1223.92</v>
      </c>
      <c r="D30" s="55"/>
      <c r="E30" s="1"/>
      <c r="F30" s="1"/>
    </row>
    <row r="31" spans="1:6" ht="60" x14ac:dyDescent="0.25">
      <c r="A31" s="54">
        <v>2</v>
      </c>
      <c r="B31" s="56" t="s">
        <v>62</v>
      </c>
      <c r="C31" s="56">
        <v>935</v>
      </c>
      <c r="D31" s="55"/>
      <c r="E31" s="1"/>
      <c r="F31" s="1"/>
    </row>
    <row r="32" spans="1:6" x14ac:dyDescent="0.25">
      <c r="A32" s="54">
        <v>3</v>
      </c>
      <c r="B32" s="56" t="s">
        <v>92</v>
      </c>
      <c r="C32" s="56">
        <v>395</v>
      </c>
      <c r="D32" s="55"/>
      <c r="E32" s="1"/>
      <c r="F32" s="1"/>
    </row>
    <row r="33" spans="1:6" ht="30" x14ac:dyDescent="0.25">
      <c r="A33" s="56">
        <v>4</v>
      </c>
      <c r="B33" s="56" t="s">
        <v>94</v>
      </c>
      <c r="C33" s="57">
        <v>5975.3</v>
      </c>
      <c r="D33" s="58"/>
      <c r="E33" s="1"/>
      <c r="F33" s="1"/>
    </row>
    <row r="34" spans="1:6" x14ac:dyDescent="0.25">
      <c r="A34" s="56"/>
      <c r="B34" s="55" t="s">
        <v>95</v>
      </c>
      <c r="C34" s="55">
        <f>SUM(C30:C33)</f>
        <v>8529.2200000000012</v>
      </c>
      <c r="D34" s="58">
        <f>C34+D28</f>
        <v>23604.25</v>
      </c>
      <c r="E34" s="1"/>
      <c r="F34" s="1"/>
    </row>
    <row r="35" spans="1:6" x14ac:dyDescent="0.25">
      <c r="A35" s="54"/>
      <c r="B35" s="55" t="s">
        <v>10</v>
      </c>
      <c r="C35" s="54"/>
      <c r="D35" s="54"/>
      <c r="E35" s="1"/>
      <c r="F35" s="1"/>
    </row>
    <row r="36" spans="1:6" ht="30" x14ac:dyDescent="0.25">
      <c r="A36" s="56">
        <v>1</v>
      </c>
      <c r="B36" s="56" t="s">
        <v>58</v>
      </c>
      <c r="C36" s="56">
        <v>1223.92</v>
      </c>
      <c r="D36" s="55"/>
      <c r="E36" s="1"/>
      <c r="F36" s="1"/>
    </row>
    <row r="37" spans="1:6" ht="60" x14ac:dyDescent="0.25">
      <c r="A37" s="54">
        <v>2</v>
      </c>
      <c r="B37" s="56" t="s">
        <v>62</v>
      </c>
      <c r="C37" s="56">
        <v>935</v>
      </c>
      <c r="D37" s="55"/>
      <c r="E37" s="1"/>
      <c r="F37" s="1"/>
    </row>
    <row r="38" spans="1:6" x14ac:dyDescent="0.25">
      <c r="A38" s="56">
        <v>3</v>
      </c>
      <c r="B38" s="56" t="s">
        <v>97</v>
      </c>
      <c r="C38" s="56">
        <v>3851.25</v>
      </c>
      <c r="D38" s="58"/>
      <c r="E38" s="1"/>
      <c r="F38" s="1"/>
    </row>
    <row r="39" spans="1:6" x14ac:dyDescent="0.25">
      <c r="A39" s="56"/>
      <c r="B39" s="55" t="s">
        <v>98</v>
      </c>
      <c r="C39" s="55">
        <f>SUM(C36:C38)</f>
        <v>6010.17</v>
      </c>
      <c r="D39" s="58">
        <f>C39+D34</f>
        <v>29614.42</v>
      </c>
      <c r="E39" s="1"/>
      <c r="F39" s="1"/>
    </row>
    <row r="40" spans="1:6" x14ac:dyDescent="0.25">
      <c r="A40" s="54"/>
      <c r="B40" s="55" t="s">
        <v>11</v>
      </c>
      <c r="C40" s="54"/>
      <c r="D40" s="54"/>
      <c r="E40" s="1"/>
      <c r="F40" s="1"/>
    </row>
    <row r="41" spans="1:6" ht="30" x14ac:dyDescent="0.25">
      <c r="A41" s="56">
        <v>1</v>
      </c>
      <c r="B41" s="56" t="s">
        <v>58</v>
      </c>
      <c r="C41" s="56">
        <v>1223.92</v>
      </c>
      <c r="D41" s="55"/>
      <c r="E41" s="1"/>
      <c r="F41" s="1"/>
    </row>
    <row r="42" spans="1:6" ht="60" x14ac:dyDescent="0.25">
      <c r="A42" s="54">
        <v>2</v>
      </c>
      <c r="B42" s="56" t="s">
        <v>62</v>
      </c>
      <c r="C42" s="56">
        <v>935</v>
      </c>
      <c r="D42" s="55"/>
      <c r="E42" s="1"/>
      <c r="F42" s="1"/>
    </row>
    <row r="43" spans="1:6" x14ac:dyDescent="0.25">
      <c r="A43" s="56">
        <v>3</v>
      </c>
      <c r="B43" s="56" t="s">
        <v>102</v>
      </c>
      <c r="C43" s="56">
        <v>882</v>
      </c>
      <c r="D43" s="58"/>
      <c r="E43" s="1"/>
      <c r="F43" s="1"/>
    </row>
    <row r="44" spans="1:6" x14ac:dyDescent="0.25">
      <c r="A44" s="56">
        <v>4</v>
      </c>
      <c r="B44" s="56" t="s">
        <v>103</v>
      </c>
      <c r="C44" s="56">
        <v>850</v>
      </c>
      <c r="D44" s="55"/>
      <c r="E44" s="1"/>
      <c r="F44" s="1"/>
    </row>
    <row r="45" spans="1:6" x14ac:dyDescent="0.25">
      <c r="A45" s="56"/>
      <c r="B45" s="55" t="s">
        <v>104</v>
      </c>
      <c r="C45" s="55">
        <f>SUM(C41:C44)</f>
        <v>3890.92</v>
      </c>
      <c r="D45" s="58">
        <f>C45+D39</f>
        <v>33505.339999999997</v>
      </c>
      <c r="E45" s="1"/>
      <c r="F45" s="1"/>
    </row>
    <row r="46" spans="1:6" x14ac:dyDescent="0.25">
      <c r="A46" s="54"/>
      <c r="B46" s="55" t="s">
        <v>12</v>
      </c>
      <c r="C46" s="54"/>
      <c r="D46" s="54"/>
      <c r="E46" s="1"/>
      <c r="F46" s="1"/>
    </row>
    <row r="47" spans="1:6" ht="30" x14ac:dyDescent="0.25">
      <c r="A47" s="56">
        <v>1</v>
      </c>
      <c r="B47" s="56" t="s">
        <v>58</v>
      </c>
      <c r="C47" s="56">
        <v>1223.92</v>
      </c>
      <c r="D47" s="55"/>
      <c r="E47" s="1"/>
      <c r="F47" s="1"/>
    </row>
    <row r="48" spans="1:6" ht="60" x14ac:dyDescent="0.25">
      <c r="A48" s="54">
        <v>2</v>
      </c>
      <c r="B48" s="56" t="s">
        <v>62</v>
      </c>
      <c r="C48" s="56">
        <v>935</v>
      </c>
      <c r="D48" s="55"/>
      <c r="E48" s="1"/>
      <c r="F48" s="1"/>
    </row>
    <row r="49" spans="1:6" x14ac:dyDescent="0.25">
      <c r="A49" s="11"/>
      <c r="B49" s="55" t="s">
        <v>105</v>
      </c>
      <c r="C49" s="3">
        <f>SUM(C47:C48)</f>
        <v>2158.92</v>
      </c>
      <c r="D49" s="51">
        <f>C49+D45</f>
        <v>35664.259999999995</v>
      </c>
      <c r="E49" s="1"/>
      <c r="F49" s="1"/>
    </row>
    <row r="50" spans="1:6" x14ac:dyDescent="0.25">
      <c r="A50" s="54"/>
      <c r="B50" s="55" t="s">
        <v>13</v>
      </c>
      <c r="C50" s="54"/>
      <c r="D50" s="54"/>
      <c r="E50" s="1"/>
      <c r="F50" s="1"/>
    </row>
    <row r="51" spans="1:6" ht="30" x14ac:dyDescent="0.25">
      <c r="A51" s="56">
        <v>1</v>
      </c>
      <c r="B51" s="56" t="s">
        <v>58</v>
      </c>
      <c r="C51" s="56">
        <v>1223.92</v>
      </c>
      <c r="D51" s="55"/>
      <c r="E51" s="1"/>
      <c r="F51" s="1"/>
    </row>
    <row r="52" spans="1:6" ht="60" x14ac:dyDescent="0.25">
      <c r="A52" s="54">
        <v>2</v>
      </c>
      <c r="B52" s="56" t="s">
        <v>62</v>
      </c>
      <c r="C52" s="56">
        <v>935</v>
      </c>
      <c r="D52" s="55"/>
      <c r="E52" s="1"/>
      <c r="F52" s="1"/>
    </row>
    <row r="53" spans="1:6" x14ac:dyDescent="0.25">
      <c r="A53" s="11"/>
      <c r="B53" s="55" t="s">
        <v>108</v>
      </c>
      <c r="C53" s="3">
        <f>SUM(C51:C52)</f>
        <v>2158.92</v>
      </c>
      <c r="D53" s="51">
        <f>C53+D49</f>
        <v>37823.179999999993</v>
      </c>
      <c r="E53" s="1"/>
      <c r="F53" s="1"/>
    </row>
    <row r="54" spans="1:6" x14ac:dyDescent="0.25">
      <c r="A54" s="54"/>
      <c r="B54" s="55" t="s">
        <v>14</v>
      </c>
      <c r="C54" s="54"/>
      <c r="D54" s="54"/>
      <c r="E54" s="1"/>
      <c r="F54" s="1"/>
    </row>
    <row r="55" spans="1:6" ht="30" x14ac:dyDescent="0.25">
      <c r="A55" s="56">
        <v>1</v>
      </c>
      <c r="B55" s="56" t="s">
        <v>58</v>
      </c>
      <c r="C55" s="56">
        <v>1223.92</v>
      </c>
      <c r="D55" s="55"/>
      <c r="E55" s="1"/>
      <c r="F55" s="1"/>
    </row>
    <row r="56" spans="1:6" ht="60" x14ac:dyDescent="0.25">
      <c r="A56" s="54">
        <v>2</v>
      </c>
      <c r="B56" s="56" t="s">
        <v>62</v>
      </c>
      <c r="C56" s="56">
        <v>935</v>
      </c>
      <c r="D56" s="55"/>
      <c r="E56" s="1"/>
      <c r="F56" s="1"/>
    </row>
    <row r="57" spans="1:6" ht="30" x14ac:dyDescent="0.25">
      <c r="A57" s="11">
        <v>3</v>
      </c>
      <c r="B57" s="11" t="s">
        <v>111</v>
      </c>
      <c r="C57" s="11">
        <v>756.2</v>
      </c>
      <c r="D57" s="51"/>
      <c r="E57" s="1"/>
      <c r="F57" s="1"/>
    </row>
    <row r="58" spans="1:6" x14ac:dyDescent="0.25">
      <c r="A58" s="11"/>
      <c r="B58" s="3" t="s">
        <v>112</v>
      </c>
      <c r="C58" s="3">
        <f>SUM(C55:C57)</f>
        <v>2915.12</v>
      </c>
      <c r="D58" s="51">
        <f>C58+D53</f>
        <v>40738.299999999996</v>
      </c>
      <c r="E58" s="1"/>
      <c r="F58" s="1"/>
    </row>
    <row r="59" spans="1:6" x14ac:dyDescent="0.25">
      <c r="A59" s="54"/>
      <c r="B59" s="55" t="s">
        <v>14</v>
      </c>
      <c r="C59" s="54"/>
      <c r="D59" s="54"/>
      <c r="E59" s="1"/>
      <c r="F59" s="1"/>
    </row>
    <row r="60" spans="1:6" ht="30" x14ac:dyDescent="0.25">
      <c r="A60" s="56">
        <v>1</v>
      </c>
      <c r="B60" s="56" t="s">
        <v>58</v>
      </c>
      <c r="C60" s="56">
        <v>1223.92</v>
      </c>
      <c r="D60" s="55"/>
      <c r="E60" s="1"/>
      <c r="F60" s="1"/>
    </row>
    <row r="61" spans="1:6" ht="60" x14ac:dyDescent="0.25">
      <c r="A61" s="54">
        <v>2</v>
      </c>
      <c r="B61" s="56" t="s">
        <v>62</v>
      </c>
      <c r="C61" s="56">
        <v>935</v>
      </c>
      <c r="D61" s="55"/>
      <c r="E61" s="1"/>
      <c r="F61" s="1"/>
    </row>
    <row r="62" spans="1:6" x14ac:dyDescent="0.25">
      <c r="A62" s="11"/>
      <c r="B62" s="3" t="s">
        <v>114</v>
      </c>
      <c r="C62" s="51">
        <f>SUM(C60:C61)</f>
        <v>2158.92</v>
      </c>
      <c r="D62" s="51">
        <f>C62+D58</f>
        <v>42897.219999999994</v>
      </c>
      <c r="E62" s="1"/>
      <c r="F62" s="1"/>
    </row>
    <row r="63" spans="1:6" x14ac:dyDescent="0.25">
      <c r="A63" s="11"/>
      <c r="B63" s="3"/>
      <c r="C63" s="3"/>
      <c r="D63" s="3"/>
      <c r="E63" s="1"/>
      <c r="F63" s="1"/>
    </row>
    <row r="64" spans="1:6" x14ac:dyDescent="0.25">
      <c r="A64" s="11"/>
      <c r="B64" s="38"/>
      <c r="C64" s="11"/>
      <c r="D64" s="11"/>
      <c r="E64" s="1"/>
      <c r="F6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opLeftCell="A43" workbookViewId="0">
      <selection activeCell="D66" sqref="D66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9" t="s">
        <v>65</v>
      </c>
      <c r="C1" s="69"/>
      <c r="D1" s="69"/>
      <c r="E1" s="6"/>
      <c r="F1" s="6"/>
      <c r="G1" s="6"/>
    </row>
    <row r="2" spans="1:15" ht="15.95" customHeight="1" x14ac:dyDescent="0.25">
      <c r="A2" s="1"/>
      <c r="B2" s="2" t="s">
        <v>57</v>
      </c>
      <c r="C2" s="30"/>
      <c r="D2" s="30"/>
      <c r="E2" s="1"/>
      <c r="F2" s="1"/>
      <c r="G2" s="1"/>
    </row>
    <row r="3" spans="1:15" ht="15.95" customHeight="1" x14ac:dyDescent="0.25">
      <c r="A3" s="1"/>
      <c r="B3" s="69" t="s">
        <v>6</v>
      </c>
      <c r="C3" s="69"/>
      <c r="D3" s="69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4"/>
      <c r="B5" s="55" t="s">
        <v>2</v>
      </c>
      <c r="C5" s="54"/>
      <c r="D5" s="54"/>
      <c r="E5" s="1"/>
      <c r="F5" s="1"/>
      <c r="G5" s="1"/>
    </row>
    <row r="6" spans="1:15" x14ac:dyDescent="0.25">
      <c r="A6" s="54">
        <v>1</v>
      </c>
      <c r="B6" s="56" t="s">
        <v>59</v>
      </c>
      <c r="C6" s="56">
        <v>3240</v>
      </c>
      <c r="D6" s="59"/>
      <c r="E6" s="1"/>
      <c r="F6" s="1"/>
      <c r="G6" s="1"/>
    </row>
    <row r="7" spans="1:15" s="1" customFormat="1" ht="30" x14ac:dyDescent="0.25">
      <c r="A7" s="56">
        <v>2</v>
      </c>
      <c r="B7" s="56" t="s">
        <v>61</v>
      </c>
      <c r="C7" s="56">
        <v>3420</v>
      </c>
      <c r="D7" s="56"/>
      <c r="H7"/>
      <c r="I7"/>
      <c r="J7"/>
      <c r="K7"/>
      <c r="L7"/>
      <c r="M7"/>
      <c r="N7"/>
      <c r="O7"/>
    </row>
    <row r="8" spans="1:15" s="4" customFormat="1" x14ac:dyDescent="0.25">
      <c r="A8" s="54">
        <v>3</v>
      </c>
      <c r="B8" s="56" t="s">
        <v>66</v>
      </c>
      <c r="C8" s="56">
        <v>1777.5</v>
      </c>
      <c r="D8" s="54"/>
      <c r="H8"/>
      <c r="I8"/>
      <c r="J8"/>
      <c r="K8"/>
      <c r="L8"/>
      <c r="M8"/>
      <c r="N8"/>
      <c r="O8"/>
    </row>
    <row r="9" spans="1:15" s="4" customFormat="1" x14ac:dyDescent="0.25">
      <c r="A9" s="54"/>
      <c r="B9" s="55" t="s">
        <v>63</v>
      </c>
      <c r="C9" s="55">
        <f>SUM(C6:C8)</f>
        <v>8437.5</v>
      </c>
      <c r="D9" s="55">
        <f>C9</f>
        <v>8437.5</v>
      </c>
      <c r="H9"/>
      <c r="I9"/>
      <c r="J9"/>
      <c r="K9"/>
      <c r="L9"/>
      <c r="M9"/>
      <c r="N9"/>
      <c r="O9"/>
    </row>
    <row r="10" spans="1:15" s="4" customFormat="1" x14ac:dyDescent="0.25">
      <c r="A10" s="54"/>
      <c r="B10" s="55" t="s">
        <v>5</v>
      </c>
      <c r="C10" s="54"/>
      <c r="D10" s="54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54">
        <v>1</v>
      </c>
      <c r="B11" s="56" t="s">
        <v>59</v>
      </c>
      <c r="C11" s="56">
        <v>3240</v>
      </c>
      <c r="D11" s="59"/>
      <c r="H11"/>
      <c r="I11"/>
      <c r="J11"/>
      <c r="K11"/>
      <c r="L11"/>
      <c r="M11"/>
      <c r="N11"/>
      <c r="O11"/>
    </row>
    <row r="12" spans="1:15" s="1" customFormat="1" ht="30" x14ac:dyDescent="0.25">
      <c r="A12" s="56">
        <v>2</v>
      </c>
      <c r="B12" s="56" t="s">
        <v>61</v>
      </c>
      <c r="C12" s="56">
        <v>3420</v>
      </c>
      <c r="D12" s="56"/>
      <c r="H12"/>
      <c r="I12"/>
      <c r="J12"/>
      <c r="K12"/>
      <c r="L12"/>
      <c r="M12"/>
      <c r="N12"/>
      <c r="O12"/>
    </row>
    <row r="13" spans="1:15" s="1" customFormat="1" x14ac:dyDescent="0.25">
      <c r="A13" s="56">
        <v>3</v>
      </c>
      <c r="B13" s="56" t="s">
        <v>69</v>
      </c>
      <c r="C13" s="56">
        <v>255</v>
      </c>
      <c r="D13" s="56"/>
      <c r="H13"/>
      <c r="I13"/>
      <c r="J13"/>
      <c r="K13"/>
      <c r="L13"/>
      <c r="M13"/>
      <c r="N13"/>
      <c r="O13"/>
    </row>
    <row r="14" spans="1:15" s="1" customFormat="1" x14ac:dyDescent="0.25">
      <c r="A14" s="56"/>
      <c r="B14" s="55" t="s">
        <v>68</v>
      </c>
      <c r="C14" s="55">
        <f>SUM(C11:C13)</f>
        <v>6915</v>
      </c>
      <c r="D14" s="55">
        <f>C14+D9</f>
        <v>15352.5</v>
      </c>
      <c r="H14"/>
      <c r="I14"/>
      <c r="J14"/>
      <c r="K14"/>
      <c r="L14"/>
      <c r="M14"/>
      <c r="N14"/>
      <c r="O14"/>
    </row>
    <row r="15" spans="1:15" s="1" customFormat="1" x14ac:dyDescent="0.25">
      <c r="A15" s="54"/>
      <c r="B15" s="55" t="s">
        <v>3</v>
      </c>
      <c r="C15" s="54"/>
      <c r="D15" s="54"/>
      <c r="H15"/>
      <c r="I15"/>
      <c r="J15"/>
      <c r="K15"/>
      <c r="L15"/>
      <c r="M15"/>
      <c r="N15"/>
      <c r="O15"/>
    </row>
    <row r="16" spans="1:15" s="1" customFormat="1" x14ac:dyDescent="0.25">
      <c r="A16" s="54">
        <v>1</v>
      </c>
      <c r="B16" s="56" t="s">
        <v>59</v>
      </c>
      <c r="C16" s="56">
        <v>3240</v>
      </c>
      <c r="D16" s="59"/>
      <c r="H16"/>
      <c r="I16"/>
      <c r="J16"/>
      <c r="K16"/>
      <c r="L16"/>
      <c r="M16"/>
      <c r="N16"/>
      <c r="O16"/>
    </row>
    <row r="17" spans="1:15" s="4" customFormat="1" ht="30" x14ac:dyDescent="0.25">
      <c r="A17" s="56">
        <v>2</v>
      </c>
      <c r="B17" s="56" t="s">
        <v>61</v>
      </c>
      <c r="C17" s="56">
        <v>3420</v>
      </c>
      <c r="D17" s="56"/>
      <c r="H17"/>
      <c r="I17"/>
      <c r="J17"/>
      <c r="K17"/>
      <c r="L17"/>
      <c r="M17"/>
      <c r="N17"/>
      <c r="O17"/>
    </row>
    <row r="18" spans="1:15" s="4" customFormat="1" ht="30" x14ac:dyDescent="0.25">
      <c r="A18" s="56">
        <v>3</v>
      </c>
      <c r="B18" s="56" t="s">
        <v>72</v>
      </c>
      <c r="C18" s="56">
        <v>1470</v>
      </c>
      <c r="D18" s="55"/>
      <c r="H18"/>
      <c r="I18"/>
      <c r="J18"/>
      <c r="K18"/>
      <c r="L18"/>
      <c r="M18"/>
      <c r="N18"/>
      <c r="O18"/>
    </row>
    <row r="19" spans="1:15" s="1" customFormat="1" x14ac:dyDescent="0.25">
      <c r="A19" s="56"/>
      <c r="B19" s="55" t="s">
        <v>71</v>
      </c>
      <c r="C19" s="55">
        <f>SUM(C16:C18)</f>
        <v>8130</v>
      </c>
      <c r="D19" s="55">
        <f>C19+D14</f>
        <v>23482.5</v>
      </c>
      <c r="H19"/>
      <c r="I19"/>
      <c r="J19"/>
      <c r="K19"/>
      <c r="L19"/>
      <c r="M19"/>
      <c r="N19"/>
      <c r="O19"/>
    </row>
    <row r="20" spans="1:15" s="1" customFormat="1" x14ac:dyDescent="0.25">
      <c r="A20" s="54"/>
      <c r="B20" s="55" t="s">
        <v>7</v>
      </c>
      <c r="C20" s="54"/>
      <c r="D20" s="54"/>
      <c r="H20"/>
      <c r="I20"/>
      <c r="J20"/>
      <c r="K20"/>
      <c r="L20"/>
      <c r="M20"/>
      <c r="N20"/>
      <c r="O20"/>
    </row>
    <row r="21" spans="1:15" s="1" customFormat="1" x14ac:dyDescent="0.25">
      <c r="A21" s="54">
        <v>1</v>
      </c>
      <c r="B21" s="56" t="s">
        <v>59</v>
      </c>
      <c r="C21" s="56">
        <v>3240</v>
      </c>
      <c r="D21" s="59"/>
      <c r="H21"/>
      <c r="I21"/>
      <c r="J21"/>
      <c r="K21"/>
      <c r="L21"/>
      <c r="M21"/>
      <c r="N21"/>
      <c r="O21"/>
    </row>
    <row r="22" spans="1:15" s="1" customFormat="1" ht="30" x14ac:dyDescent="0.25">
      <c r="A22" s="56">
        <v>2</v>
      </c>
      <c r="B22" s="56" t="s">
        <v>61</v>
      </c>
      <c r="C22" s="56">
        <v>3420</v>
      </c>
      <c r="D22" s="56"/>
      <c r="H22"/>
      <c r="I22"/>
      <c r="J22"/>
      <c r="K22"/>
      <c r="L22"/>
      <c r="M22"/>
      <c r="N22"/>
      <c r="O22"/>
    </row>
    <row r="23" spans="1:15" s="4" customFormat="1" ht="30" x14ac:dyDescent="0.25">
      <c r="A23" s="56">
        <v>3</v>
      </c>
      <c r="B23" s="56" t="s">
        <v>75</v>
      </c>
      <c r="C23" s="56">
        <v>3160</v>
      </c>
      <c r="D23" s="55"/>
      <c r="H23"/>
      <c r="I23"/>
      <c r="J23"/>
      <c r="K23"/>
      <c r="L23"/>
      <c r="M23"/>
      <c r="N23"/>
      <c r="O23"/>
    </row>
    <row r="24" spans="1:15" s="1" customFormat="1" x14ac:dyDescent="0.25">
      <c r="A24" s="54">
        <v>4</v>
      </c>
      <c r="B24" s="56" t="s">
        <v>76</v>
      </c>
      <c r="C24" s="56">
        <v>1755</v>
      </c>
      <c r="D24" s="59"/>
      <c r="H24"/>
      <c r="I24"/>
      <c r="J24"/>
      <c r="K24"/>
      <c r="L24"/>
      <c r="M24"/>
      <c r="N24"/>
      <c r="O24"/>
    </row>
    <row r="25" spans="1:15" s="1" customFormat="1" ht="30" x14ac:dyDescent="0.25">
      <c r="A25" s="56">
        <v>5</v>
      </c>
      <c r="B25" s="56" t="s">
        <v>77</v>
      </c>
      <c r="C25" s="56">
        <v>12878.85</v>
      </c>
      <c r="D25" s="56"/>
      <c r="H25"/>
      <c r="I25"/>
      <c r="J25"/>
      <c r="K25"/>
      <c r="L25"/>
      <c r="M25"/>
      <c r="N25"/>
      <c r="O25"/>
    </row>
    <row r="26" spans="1:15" s="1" customFormat="1" x14ac:dyDescent="0.25">
      <c r="A26" s="56"/>
      <c r="B26" s="55" t="s">
        <v>74</v>
      </c>
      <c r="C26" s="55">
        <f>SUM(C21:C25)</f>
        <v>24453.85</v>
      </c>
      <c r="D26" s="55">
        <f>C26+D19</f>
        <v>47936.35</v>
      </c>
      <c r="H26"/>
      <c r="I26"/>
      <c r="J26"/>
      <c r="K26"/>
      <c r="L26"/>
      <c r="M26"/>
      <c r="N26"/>
      <c r="O26"/>
    </row>
    <row r="27" spans="1:15" s="1" customFormat="1" x14ac:dyDescent="0.25">
      <c r="A27" s="54"/>
      <c r="B27" s="55" t="s">
        <v>8</v>
      </c>
      <c r="C27" s="54"/>
      <c r="D27" s="54"/>
      <c r="H27"/>
      <c r="I27"/>
      <c r="J27"/>
      <c r="K27"/>
      <c r="L27"/>
      <c r="M27"/>
      <c r="N27"/>
      <c r="O27"/>
    </row>
    <row r="28" spans="1:15" s="1" customFormat="1" x14ac:dyDescent="0.25">
      <c r="A28" s="54">
        <v>1</v>
      </c>
      <c r="B28" s="56" t="s">
        <v>59</v>
      </c>
      <c r="C28" s="56">
        <v>3240</v>
      </c>
      <c r="D28" s="59"/>
      <c r="H28"/>
      <c r="I28"/>
      <c r="J28"/>
      <c r="K28"/>
      <c r="L28"/>
      <c r="M28"/>
      <c r="N28"/>
      <c r="O28"/>
    </row>
    <row r="29" spans="1:15" s="1" customFormat="1" ht="30" x14ac:dyDescent="0.25">
      <c r="A29" s="56">
        <v>2</v>
      </c>
      <c r="B29" s="56" t="s">
        <v>61</v>
      </c>
      <c r="C29" s="56">
        <v>3420</v>
      </c>
      <c r="D29" s="56"/>
      <c r="H29"/>
      <c r="I29"/>
      <c r="J29"/>
      <c r="K29"/>
      <c r="L29"/>
      <c r="M29"/>
      <c r="N29"/>
      <c r="O29"/>
    </row>
    <row r="30" spans="1:15" s="1" customFormat="1" x14ac:dyDescent="0.25">
      <c r="A30" s="54">
        <v>3</v>
      </c>
      <c r="B30" s="56" t="s">
        <v>82</v>
      </c>
      <c r="C30" s="56">
        <v>1020</v>
      </c>
      <c r="D30" s="59"/>
    </row>
    <row r="31" spans="1:15" x14ac:dyDescent="0.25">
      <c r="A31" s="56">
        <v>4</v>
      </c>
      <c r="B31" s="56" t="s">
        <v>83</v>
      </c>
      <c r="C31" s="56">
        <v>252</v>
      </c>
      <c r="D31" s="56"/>
    </row>
    <row r="32" spans="1:15" ht="30" x14ac:dyDescent="0.25">
      <c r="A32" s="60">
        <v>5</v>
      </c>
      <c r="B32" s="56" t="s">
        <v>84</v>
      </c>
      <c r="C32" s="56">
        <v>592.5</v>
      </c>
      <c r="D32" s="62"/>
    </row>
    <row r="33" spans="1:4" x14ac:dyDescent="0.25">
      <c r="A33" s="56">
        <v>6</v>
      </c>
      <c r="B33" s="56" t="s">
        <v>85</v>
      </c>
      <c r="C33" s="56">
        <v>7024.6</v>
      </c>
      <c r="D33" s="55"/>
    </row>
    <row r="34" spans="1:4" x14ac:dyDescent="0.25">
      <c r="A34" s="54">
        <v>7</v>
      </c>
      <c r="B34" s="56" t="s">
        <v>86</v>
      </c>
      <c r="C34" s="56">
        <v>6971</v>
      </c>
      <c r="D34" s="59"/>
    </row>
    <row r="35" spans="1:4" x14ac:dyDescent="0.25">
      <c r="A35" s="56"/>
      <c r="B35" s="55" t="s">
        <v>81</v>
      </c>
      <c r="C35" s="55">
        <f>SUM(C28:C34)</f>
        <v>22520.1</v>
      </c>
      <c r="D35" s="55">
        <f>C35+D26</f>
        <v>70456.45</v>
      </c>
    </row>
    <row r="36" spans="1:4" x14ac:dyDescent="0.25">
      <c r="A36" s="54"/>
      <c r="B36" s="55" t="s">
        <v>9</v>
      </c>
      <c r="C36" s="54"/>
      <c r="D36" s="54"/>
    </row>
    <row r="37" spans="1:4" x14ac:dyDescent="0.25">
      <c r="A37" s="54">
        <v>1</v>
      </c>
      <c r="B37" s="56" t="s">
        <v>59</v>
      </c>
      <c r="C37" s="56">
        <v>3240</v>
      </c>
      <c r="D37" s="59"/>
    </row>
    <row r="38" spans="1:4" ht="30" x14ac:dyDescent="0.25">
      <c r="A38" s="56">
        <v>2</v>
      </c>
      <c r="B38" s="56" t="s">
        <v>61</v>
      </c>
      <c r="C38" s="56">
        <v>3420</v>
      </c>
      <c r="D38" s="56"/>
    </row>
    <row r="39" spans="1:4" x14ac:dyDescent="0.25">
      <c r="A39" s="56"/>
      <c r="B39" s="55" t="s">
        <v>95</v>
      </c>
      <c r="C39" s="55">
        <f>SUM(C37:C38)</f>
        <v>6660</v>
      </c>
      <c r="D39" s="55">
        <f>C39+D35</f>
        <v>77116.45</v>
      </c>
    </row>
    <row r="40" spans="1:4" x14ac:dyDescent="0.25">
      <c r="A40" s="54"/>
      <c r="B40" s="55" t="s">
        <v>10</v>
      </c>
      <c r="C40" s="54"/>
      <c r="D40" s="54"/>
    </row>
    <row r="41" spans="1:4" x14ac:dyDescent="0.25">
      <c r="A41" s="54">
        <v>1</v>
      </c>
      <c r="B41" s="56" t="s">
        <v>59</v>
      </c>
      <c r="C41" s="56">
        <v>3240</v>
      </c>
      <c r="D41" s="59"/>
    </row>
    <row r="42" spans="1:4" ht="30" x14ac:dyDescent="0.25">
      <c r="A42" s="56">
        <v>2</v>
      </c>
      <c r="B42" s="56" t="s">
        <v>61</v>
      </c>
      <c r="C42" s="56">
        <v>3420</v>
      </c>
      <c r="D42" s="56"/>
    </row>
    <row r="43" spans="1:4" x14ac:dyDescent="0.25">
      <c r="A43" s="56"/>
      <c r="B43" s="55" t="s">
        <v>98</v>
      </c>
      <c r="C43" s="55">
        <f>SUM(C41:C42)</f>
        <v>6660</v>
      </c>
      <c r="D43" s="55">
        <f>C43+D39</f>
        <v>83776.45</v>
      </c>
    </row>
    <row r="44" spans="1:4" x14ac:dyDescent="0.25">
      <c r="A44" s="54"/>
      <c r="B44" s="55" t="s">
        <v>11</v>
      </c>
      <c r="C44" s="54"/>
      <c r="D44" s="54"/>
    </row>
    <row r="45" spans="1:4" x14ac:dyDescent="0.25">
      <c r="A45" s="54">
        <v>1</v>
      </c>
      <c r="B45" s="56" t="s">
        <v>59</v>
      </c>
      <c r="C45" s="56">
        <v>3240</v>
      </c>
      <c r="D45" s="59"/>
    </row>
    <row r="46" spans="1:4" ht="30" x14ac:dyDescent="0.25">
      <c r="A46" s="56">
        <v>2</v>
      </c>
      <c r="B46" s="56" t="s">
        <v>61</v>
      </c>
      <c r="C46" s="56">
        <v>3420</v>
      </c>
      <c r="D46" s="56"/>
    </row>
    <row r="47" spans="1:4" x14ac:dyDescent="0.25">
      <c r="A47" s="56"/>
      <c r="B47" s="55" t="s">
        <v>104</v>
      </c>
      <c r="C47" s="55">
        <f>SUM(C45:C46)</f>
        <v>6660</v>
      </c>
      <c r="D47" s="55">
        <f>C47+D43</f>
        <v>90436.45</v>
      </c>
    </row>
    <row r="48" spans="1:4" x14ac:dyDescent="0.25">
      <c r="A48" s="54"/>
      <c r="B48" s="55" t="s">
        <v>12</v>
      </c>
      <c r="C48" s="54"/>
      <c r="D48" s="54"/>
    </row>
    <row r="49" spans="1:4" x14ac:dyDescent="0.25">
      <c r="A49" s="54">
        <v>1</v>
      </c>
      <c r="B49" s="56" t="s">
        <v>59</v>
      </c>
      <c r="C49" s="56">
        <v>3240</v>
      </c>
      <c r="D49" s="59"/>
    </row>
    <row r="50" spans="1:4" ht="30" x14ac:dyDescent="0.25">
      <c r="A50" s="56">
        <v>2</v>
      </c>
      <c r="B50" s="56" t="s">
        <v>61</v>
      </c>
      <c r="C50" s="56">
        <v>3420</v>
      </c>
      <c r="D50" s="56"/>
    </row>
    <row r="51" spans="1:4" x14ac:dyDescent="0.25">
      <c r="A51" s="56"/>
      <c r="B51" s="55" t="s">
        <v>105</v>
      </c>
      <c r="C51" s="55">
        <f>SUM(C49:C50)</f>
        <v>6660</v>
      </c>
      <c r="D51" s="55">
        <f>C51+D47</f>
        <v>97096.45</v>
      </c>
    </row>
    <row r="52" spans="1:4" x14ac:dyDescent="0.25">
      <c r="A52" s="54"/>
      <c r="B52" s="55" t="s">
        <v>13</v>
      </c>
      <c r="C52" s="54"/>
      <c r="D52" s="54"/>
    </row>
    <row r="53" spans="1:4" x14ac:dyDescent="0.25">
      <c r="A53" s="54">
        <v>1</v>
      </c>
      <c r="B53" s="56" t="s">
        <v>59</v>
      </c>
      <c r="C53" s="56">
        <v>3240</v>
      </c>
      <c r="D53" s="59"/>
    </row>
    <row r="54" spans="1:4" ht="30" x14ac:dyDescent="0.25">
      <c r="A54" s="56">
        <v>2</v>
      </c>
      <c r="B54" s="56" t="s">
        <v>61</v>
      </c>
      <c r="C54" s="56">
        <v>3420</v>
      </c>
      <c r="D54" s="56"/>
    </row>
    <row r="55" spans="1:4" ht="30" x14ac:dyDescent="0.25">
      <c r="A55" s="60">
        <v>3</v>
      </c>
      <c r="B55" s="56" t="s">
        <v>109</v>
      </c>
      <c r="C55" s="56">
        <v>1228.7</v>
      </c>
      <c r="D55" s="62"/>
    </row>
    <row r="56" spans="1:4" x14ac:dyDescent="0.25">
      <c r="A56" s="54"/>
      <c r="B56" s="55" t="s">
        <v>108</v>
      </c>
      <c r="C56" s="55">
        <f>SUM(C53:C55)</f>
        <v>7888.7</v>
      </c>
      <c r="D56" s="59">
        <f>C56+D51</f>
        <v>104985.15</v>
      </c>
    </row>
    <row r="57" spans="1:4" x14ac:dyDescent="0.25">
      <c r="A57" s="54"/>
      <c r="B57" s="55" t="s">
        <v>14</v>
      </c>
      <c r="C57" s="54"/>
      <c r="D57" s="54"/>
    </row>
    <row r="58" spans="1:4" x14ac:dyDescent="0.25">
      <c r="A58" s="54">
        <v>1</v>
      </c>
      <c r="B58" s="56" t="s">
        <v>59</v>
      </c>
      <c r="C58" s="56">
        <v>3240</v>
      </c>
      <c r="D58" s="59"/>
    </row>
    <row r="59" spans="1:4" ht="30" x14ac:dyDescent="0.25">
      <c r="A59" s="56">
        <v>2</v>
      </c>
      <c r="B59" s="56" t="s">
        <v>61</v>
      </c>
      <c r="C59" s="56">
        <v>3420</v>
      </c>
      <c r="D59" s="56"/>
    </row>
    <row r="60" spans="1:4" x14ac:dyDescent="0.25">
      <c r="A60" s="60"/>
      <c r="B60" s="67" t="s">
        <v>112</v>
      </c>
      <c r="C60" s="61">
        <f>SUM(C58:C59)</f>
        <v>6660</v>
      </c>
      <c r="D60" s="62">
        <f>C60+D56</f>
        <v>111645.15</v>
      </c>
    </row>
    <row r="61" spans="1:4" x14ac:dyDescent="0.25">
      <c r="A61" s="54"/>
      <c r="B61" s="55" t="s">
        <v>15</v>
      </c>
      <c r="C61" s="54"/>
      <c r="D61" s="54"/>
    </row>
    <row r="62" spans="1:4" x14ac:dyDescent="0.25">
      <c r="A62" s="54">
        <v>1</v>
      </c>
      <c r="B62" s="56" t="s">
        <v>59</v>
      </c>
      <c r="C62" s="56">
        <v>3240</v>
      </c>
      <c r="D62" s="59"/>
    </row>
    <row r="63" spans="1:4" ht="30" x14ac:dyDescent="0.25">
      <c r="A63" s="56">
        <v>2</v>
      </c>
      <c r="B63" s="56" t="s">
        <v>61</v>
      </c>
      <c r="C63" s="56">
        <v>3420</v>
      </c>
      <c r="D63" s="56"/>
    </row>
    <row r="64" spans="1:4" x14ac:dyDescent="0.25">
      <c r="A64" s="13">
        <v>3</v>
      </c>
      <c r="B64" s="11" t="s">
        <v>115</v>
      </c>
      <c r="C64" s="11">
        <v>255</v>
      </c>
      <c r="D64" s="41"/>
    </row>
    <row r="65" spans="1:4" x14ac:dyDescent="0.25">
      <c r="A65" s="13"/>
      <c r="B65" s="3" t="s">
        <v>114</v>
      </c>
      <c r="C65" s="9">
        <f>SUM(C62:C64)</f>
        <v>6915</v>
      </c>
      <c r="D65" s="41">
        <f>C65+D60</f>
        <v>118560.15</v>
      </c>
    </row>
    <row r="66" spans="1:4" x14ac:dyDescent="0.25">
      <c r="A66" s="13"/>
      <c r="B66" s="11"/>
      <c r="C66" s="7"/>
      <c r="D66" s="41"/>
    </row>
    <row r="67" spans="1:4" x14ac:dyDescent="0.25">
      <c r="A67" s="13"/>
      <c r="B67" s="3"/>
      <c r="C67" s="12"/>
      <c r="D67" s="4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6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69" t="s">
        <v>65</v>
      </c>
      <c r="C1" s="69"/>
      <c r="D1" s="69"/>
    </row>
    <row r="2" spans="1:4" ht="15.95" customHeight="1" x14ac:dyDescent="0.25">
      <c r="A2" s="1"/>
      <c r="B2" s="2" t="s">
        <v>57</v>
      </c>
      <c r="C2" s="30"/>
      <c r="D2" s="30"/>
    </row>
    <row r="3" spans="1:4" ht="15.95" customHeight="1" x14ac:dyDescent="0.25">
      <c r="A3" s="1"/>
      <c r="B3" s="69" t="s">
        <v>34</v>
      </c>
      <c r="C3" s="69"/>
      <c r="D3" s="69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4"/>
      <c r="B5" s="55" t="s">
        <v>10</v>
      </c>
      <c r="C5" s="54"/>
      <c r="D5" s="54"/>
    </row>
    <row r="6" spans="1:4" x14ac:dyDescent="0.25">
      <c r="A6" s="54">
        <v>1</v>
      </c>
      <c r="B6" s="56" t="s">
        <v>99</v>
      </c>
      <c r="C6" s="66">
        <v>1042.5</v>
      </c>
      <c r="D6" s="59">
        <f>C6</f>
        <v>1042.5</v>
      </c>
    </row>
    <row r="7" spans="1:4" x14ac:dyDescent="0.25">
      <c r="A7" s="54"/>
      <c r="B7" s="55" t="s">
        <v>12</v>
      </c>
      <c r="C7" s="66"/>
      <c r="D7" s="59"/>
    </row>
    <row r="8" spans="1:4" ht="30" x14ac:dyDescent="0.25">
      <c r="A8" s="56">
        <v>1</v>
      </c>
      <c r="B8" s="56" t="s">
        <v>106</v>
      </c>
      <c r="C8" s="55">
        <v>704.5</v>
      </c>
      <c r="D8" s="55">
        <f>C8+D6</f>
        <v>1747</v>
      </c>
    </row>
    <row r="9" spans="1:4" x14ac:dyDescent="0.25">
      <c r="A9" s="54"/>
      <c r="B9" s="55" t="s">
        <v>13</v>
      </c>
      <c r="C9" s="56"/>
      <c r="D9" s="55"/>
    </row>
    <row r="10" spans="1:4" ht="30" x14ac:dyDescent="0.25">
      <c r="A10" s="56">
        <v>1</v>
      </c>
      <c r="B10" s="56" t="s">
        <v>110</v>
      </c>
      <c r="C10" s="56">
        <v>137.61000000000001</v>
      </c>
      <c r="D10" s="55">
        <f>C10+D8</f>
        <v>1884.6100000000001</v>
      </c>
    </row>
    <row r="11" spans="1:4" x14ac:dyDescent="0.25">
      <c r="A11" s="56"/>
      <c r="B11" s="55" t="s">
        <v>15</v>
      </c>
      <c r="C11" s="56"/>
      <c r="D11" s="55"/>
    </row>
    <row r="12" spans="1:4" x14ac:dyDescent="0.25">
      <c r="A12" s="56">
        <v>1</v>
      </c>
      <c r="B12" s="56" t="s">
        <v>116</v>
      </c>
      <c r="C12" s="55">
        <v>1232.4000000000001</v>
      </c>
      <c r="D12" s="55">
        <f>C12+D10</f>
        <v>3117.01</v>
      </c>
    </row>
    <row r="13" spans="1:4" x14ac:dyDescent="0.25">
      <c r="A13" s="56"/>
      <c r="B13" s="55"/>
      <c r="C13" s="56"/>
      <c r="D13" s="55"/>
    </row>
    <row r="14" spans="1:4" x14ac:dyDescent="0.25">
      <c r="A14" s="56"/>
      <c r="B14" s="56"/>
      <c r="C14" s="56"/>
      <c r="D14" s="55"/>
    </row>
    <row r="15" spans="1:4" x14ac:dyDescent="0.25">
      <c r="A15" s="56"/>
      <c r="B15" s="55"/>
      <c r="C15" s="55"/>
      <c r="D15" s="55"/>
    </row>
    <row r="16" spans="1:4" x14ac:dyDescent="0.25">
      <c r="A16" s="56"/>
      <c r="B16" s="56"/>
      <c r="C16" s="56"/>
      <c r="D16" s="55"/>
    </row>
    <row r="17" spans="1:4" x14ac:dyDescent="0.25">
      <c r="A17" s="56"/>
      <c r="B17" s="55"/>
      <c r="C17" s="55"/>
      <c r="D17" s="55"/>
    </row>
    <row r="18" spans="1:4" x14ac:dyDescent="0.25">
      <c r="A18" s="60"/>
      <c r="B18" s="56"/>
      <c r="C18" s="60"/>
      <c r="D18" s="61"/>
    </row>
    <row r="19" spans="1:4" x14ac:dyDescent="0.25">
      <c r="A19" s="60"/>
      <c r="B19" s="55"/>
      <c r="C19" s="61"/>
      <c r="D19" s="61"/>
    </row>
    <row r="20" spans="1:4" x14ac:dyDescent="0.25">
      <c r="A20" s="60"/>
      <c r="B20" s="56"/>
      <c r="C20" s="61"/>
      <c r="D20" s="61"/>
    </row>
    <row r="21" spans="1:4" x14ac:dyDescent="0.25">
      <c r="A21" s="60"/>
      <c r="B21" s="56"/>
      <c r="C21" s="61"/>
      <c r="D21" s="61"/>
    </row>
    <row r="22" spans="1:4" x14ac:dyDescent="0.25">
      <c r="A22" s="60"/>
      <c r="B22" s="55"/>
      <c r="C22" s="60"/>
      <c r="D22" s="61"/>
    </row>
    <row r="23" spans="1:4" x14ac:dyDescent="0.25">
      <c r="A23" s="60"/>
      <c r="B23" s="56"/>
      <c r="C23" s="61"/>
      <c r="D23" s="61"/>
    </row>
    <row r="24" spans="1:4" x14ac:dyDescent="0.25">
      <c r="A24" s="60"/>
      <c r="B24" s="55"/>
      <c r="C24" s="60"/>
      <c r="D24" s="61"/>
    </row>
    <row r="25" spans="1:4" x14ac:dyDescent="0.25">
      <c r="A25" s="60"/>
      <c r="B25" s="56"/>
      <c r="C25" s="61"/>
      <c r="D25" s="61"/>
    </row>
    <row r="26" spans="1:4" x14ac:dyDescent="0.25">
      <c r="A26" s="60"/>
      <c r="B26" s="55"/>
      <c r="C26" s="60"/>
      <c r="D26" s="61"/>
    </row>
    <row r="27" spans="1:4" x14ac:dyDescent="0.25">
      <c r="A27" s="60"/>
      <c r="B27" s="56"/>
      <c r="C27" s="60"/>
      <c r="D27" s="61"/>
    </row>
    <row r="28" spans="1:4" x14ac:dyDescent="0.25">
      <c r="A28" s="60"/>
      <c r="B28" s="56"/>
      <c r="C28" s="60"/>
      <c r="D28" s="61"/>
    </row>
    <row r="29" spans="1:4" x14ac:dyDescent="0.25">
      <c r="A29" s="60"/>
      <c r="B29" s="56"/>
      <c r="C29" s="60"/>
      <c r="D29" s="61"/>
    </row>
    <row r="30" spans="1:4" x14ac:dyDescent="0.25">
      <c r="A30" s="60"/>
      <c r="B30" s="56"/>
      <c r="C30" s="60"/>
      <c r="D30" s="61"/>
    </row>
    <row r="31" spans="1:4" x14ac:dyDescent="0.25">
      <c r="A31" s="60"/>
      <c r="B31" s="56"/>
      <c r="C31" s="60"/>
      <c r="D31" s="61"/>
    </row>
    <row r="32" spans="1:4" x14ac:dyDescent="0.25">
      <c r="A32" s="60"/>
      <c r="B32" s="56"/>
      <c r="C32" s="60"/>
      <c r="D32" s="60"/>
    </row>
    <row r="33" spans="1:4" x14ac:dyDescent="0.25">
      <c r="A33" s="60"/>
      <c r="B33" s="55"/>
      <c r="C33" s="60"/>
      <c r="D33" s="60"/>
    </row>
    <row r="34" spans="1:4" x14ac:dyDescent="0.25">
      <c r="A34" s="60"/>
      <c r="B34" s="55"/>
      <c r="C34" s="61"/>
      <c r="D34" s="61"/>
    </row>
    <row r="35" spans="1:4" x14ac:dyDescent="0.25">
      <c r="A35" s="60"/>
      <c r="B35" s="56"/>
      <c r="C35" s="60"/>
      <c r="D35" s="60"/>
    </row>
    <row r="36" spans="1:4" x14ac:dyDescent="0.25">
      <c r="A36" s="63"/>
      <c r="B36" s="63"/>
      <c r="C36" s="63"/>
      <c r="D36" s="63"/>
    </row>
    <row r="37" spans="1:4" x14ac:dyDescent="0.25">
      <c r="A37" s="63"/>
      <c r="B37" s="63"/>
      <c r="C37" s="63"/>
      <c r="D37" s="63"/>
    </row>
    <row r="38" spans="1:4" x14ac:dyDescent="0.25">
      <c r="A38" s="63"/>
      <c r="B38" s="63"/>
      <c r="C38" s="63"/>
      <c r="D38" s="63"/>
    </row>
    <row r="39" spans="1:4" x14ac:dyDescent="0.25">
      <c r="A39" s="63"/>
      <c r="B39" s="63"/>
      <c r="C39" s="63"/>
      <c r="D39" s="63"/>
    </row>
    <row r="40" spans="1:4" x14ac:dyDescent="0.25">
      <c r="A40" s="63"/>
      <c r="B40" s="63"/>
      <c r="C40" s="63"/>
      <c r="D40" s="63"/>
    </row>
    <row r="41" spans="1:4" x14ac:dyDescent="0.25">
      <c r="A41" s="63"/>
      <c r="B41" s="63"/>
      <c r="C41" s="63"/>
      <c r="D41" s="63"/>
    </row>
    <row r="42" spans="1:4" x14ac:dyDescent="0.25">
      <c r="A42" s="63"/>
      <c r="B42" s="63"/>
      <c r="C42" s="63"/>
      <c r="D42" s="63"/>
    </row>
    <row r="43" spans="1:4" x14ac:dyDescent="0.25">
      <c r="A43" s="63"/>
      <c r="B43" s="63"/>
      <c r="C43" s="63"/>
      <c r="D43" s="63"/>
    </row>
    <row r="44" spans="1:4" x14ac:dyDescent="0.25">
      <c r="A44" s="63"/>
      <c r="B44" s="63"/>
      <c r="C44" s="63"/>
      <c r="D44" s="63"/>
    </row>
    <row r="45" spans="1:4" x14ac:dyDescent="0.25">
      <c r="A45" s="63"/>
      <c r="B45" s="63"/>
      <c r="C45" s="63"/>
      <c r="D45" s="63"/>
    </row>
    <row r="46" spans="1:4" x14ac:dyDescent="0.25">
      <c r="A46" s="63"/>
      <c r="B46" s="63"/>
      <c r="C46" s="63"/>
      <c r="D46" s="6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69" t="s">
        <v>65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70" t="s">
        <v>57</v>
      </c>
      <c r="C2" s="70"/>
      <c r="D2" s="70"/>
      <c r="E2" s="1"/>
      <c r="F2" s="1"/>
      <c r="G2" s="1"/>
      <c r="H2" s="1"/>
    </row>
    <row r="3" spans="1:8" ht="15.95" customHeight="1" x14ac:dyDescent="0.25">
      <c r="A3" s="1"/>
      <c r="B3" s="69" t="s">
        <v>35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7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78</v>
      </c>
      <c r="C6" s="37">
        <v>3200</v>
      </c>
      <c r="D6" s="3">
        <f>C6</f>
        <v>3200</v>
      </c>
    </row>
    <row r="7" spans="1:8" x14ac:dyDescent="0.25">
      <c r="A7" s="13"/>
      <c r="B7" s="12" t="s">
        <v>8</v>
      </c>
      <c r="C7" s="16"/>
      <c r="D7" s="12"/>
    </row>
    <row r="8" spans="1:8" ht="17.100000000000001" customHeight="1" x14ac:dyDescent="0.25">
      <c r="A8" s="13">
        <v>1</v>
      </c>
      <c r="B8" s="11" t="s">
        <v>90</v>
      </c>
      <c r="C8" s="52">
        <v>7514</v>
      </c>
      <c r="D8" s="64"/>
    </row>
    <row r="9" spans="1:8" x14ac:dyDescent="0.25">
      <c r="A9" s="31">
        <v>2</v>
      </c>
      <c r="B9" s="45" t="s">
        <v>91</v>
      </c>
      <c r="C9" s="13">
        <v>8035</v>
      </c>
      <c r="D9" s="12"/>
    </row>
    <row r="10" spans="1:8" x14ac:dyDescent="0.25">
      <c r="A10" s="14"/>
      <c r="B10" s="20" t="s">
        <v>81</v>
      </c>
      <c r="C10" s="68">
        <f>SUM(C8:C9)</f>
        <v>15549</v>
      </c>
      <c r="D10" s="65">
        <f>C10+D6</f>
        <v>18749</v>
      </c>
    </row>
    <row r="11" spans="1:8" x14ac:dyDescent="0.25">
      <c r="A11" s="13"/>
      <c r="B11" s="3" t="s">
        <v>15</v>
      </c>
      <c r="C11" s="13"/>
      <c r="D11" s="13"/>
    </row>
    <row r="12" spans="1:8" x14ac:dyDescent="0.25">
      <c r="A12" s="13">
        <v>1</v>
      </c>
      <c r="B12" s="13" t="s">
        <v>78</v>
      </c>
      <c r="C12" s="13">
        <v>3200</v>
      </c>
      <c r="D12" s="41">
        <f>C12+D10</f>
        <v>21949</v>
      </c>
    </row>
    <row r="13" spans="1:8" x14ac:dyDescent="0.25">
      <c r="A13" s="13"/>
      <c r="B13" s="12"/>
      <c r="C13" s="13"/>
      <c r="D13" s="12"/>
    </row>
    <row r="14" spans="1:8" x14ac:dyDescent="0.25">
      <c r="A14" s="13"/>
      <c r="B14" s="13"/>
      <c r="C14" s="12"/>
      <c r="D14" s="12"/>
    </row>
    <row r="15" spans="1:8" x14ac:dyDescent="0.25">
      <c r="A15" s="13"/>
      <c r="B15" s="12"/>
      <c r="C15" s="13"/>
      <c r="D15" s="12"/>
    </row>
    <row r="16" spans="1:8" x14ac:dyDescent="0.25">
      <c r="A16" s="13"/>
      <c r="B16" s="33"/>
      <c r="C16" s="13"/>
      <c r="D16" s="13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3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2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8" sqref="B8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9" t="s">
        <v>65</v>
      </c>
      <c r="C1" s="69"/>
      <c r="D1" s="69"/>
    </row>
    <row r="2" spans="1:4" ht="15.75" x14ac:dyDescent="0.25">
      <c r="A2" s="1"/>
      <c r="B2" s="70" t="s">
        <v>57</v>
      </c>
      <c r="C2" s="70"/>
      <c r="D2" s="70"/>
    </row>
    <row r="3" spans="1:4" ht="15.75" x14ac:dyDescent="0.25">
      <c r="A3" s="1"/>
      <c r="B3" s="69" t="s">
        <v>37</v>
      </c>
      <c r="C3" s="69"/>
      <c r="D3" s="69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15</v>
      </c>
      <c r="C5" s="9"/>
      <c r="D5" s="9"/>
    </row>
    <row r="6" spans="1:4" ht="30" x14ac:dyDescent="0.25">
      <c r="A6" s="7">
        <v>1</v>
      </c>
      <c r="B6" s="11" t="s">
        <v>117</v>
      </c>
      <c r="C6" s="34">
        <v>5867.2</v>
      </c>
      <c r="D6" s="9">
        <f>C6</f>
        <v>5867.2</v>
      </c>
    </row>
    <row r="7" spans="1:4" x14ac:dyDescent="0.25">
      <c r="A7" s="9"/>
      <c r="B7" s="3"/>
      <c r="C7" s="34"/>
      <c r="D7" s="9"/>
    </row>
    <row r="8" spans="1:4" x14ac:dyDescent="0.25">
      <c r="A8" s="9"/>
      <c r="B8" s="3"/>
      <c r="C8" s="34"/>
      <c r="D8" s="9"/>
    </row>
    <row r="9" spans="1:4" x14ac:dyDescent="0.25">
      <c r="A9" s="11"/>
      <c r="B9" s="11"/>
      <c r="C9" s="18"/>
      <c r="D9" s="3"/>
    </row>
    <row r="10" spans="1:4" x14ac:dyDescent="0.25">
      <c r="A10" s="3"/>
      <c r="B10" s="3"/>
      <c r="C10" s="18"/>
      <c r="D10" s="3"/>
    </row>
    <row r="11" spans="1:4" x14ac:dyDescent="0.25">
      <c r="A11" s="3"/>
      <c r="B11" s="11"/>
      <c r="C11" s="18"/>
      <c r="D11" s="3"/>
    </row>
    <row r="12" spans="1:4" x14ac:dyDescent="0.25">
      <c r="A12" s="12"/>
      <c r="B12" s="13"/>
      <c r="C12" s="19"/>
      <c r="D12" s="12"/>
    </row>
    <row r="13" spans="1:4" x14ac:dyDescent="0.25">
      <c r="A13" s="13"/>
      <c r="B13" s="11"/>
      <c r="C13" s="19"/>
      <c r="D13" s="48"/>
    </row>
    <row r="14" spans="1:4" x14ac:dyDescent="0.25">
      <c r="A14" s="31"/>
      <c r="B14" s="32"/>
      <c r="C14" s="12"/>
      <c r="D14" s="12"/>
    </row>
    <row r="15" spans="1:4" x14ac:dyDescent="0.25">
      <c r="A15" s="14"/>
      <c r="B15" s="20"/>
      <c r="C15" s="15"/>
      <c r="D15" s="17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3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A5" sqref="A5:D6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9" t="s">
        <v>67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70" t="s">
        <v>57</v>
      </c>
      <c r="C2" s="70"/>
      <c r="D2" s="70"/>
      <c r="E2" s="1"/>
      <c r="F2" s="1"/>
      <c r="G2" s="1"/>
      <c r="H2" s="1"/>
    </row>
    <row r="3" spans="1:8" ht="15.95" customHeight="1" x14ac:dyDescent="0.25">
      <c r="A3" s="1"/>
      <c r="B3" s="69" t="s">
        <v>36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6" t="s">
        <v>12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107</v>
      </c>
      <c r="C6" s="3">
        <v>10466</v>
      </c>
      <c r="D6" s="3">
        <f>C6</f>
        <v>10466</v>
      </c>
    </row>
    <row r="7" spans="1:8" s="1" customFormat="1" x14ac:dyDescent="0.25">
      <c r="A7" s="11"/>
      <c r="B7" s="11"/>
      <c r="C7" s="11"/>
      <c r="D7" s="40"/>
    </row>
    <row r="8" spans="1:8" s="5" customFormat="1" x14ac:dyDescent="0.25">
      <c r="A8" s="13"/>
      <c r="B8" s="11"/>
      <c r="C8" s="13"/>
      <c r="D8" s="41"/>
    </row>
    <row r="9" spans="1:8" x14ac:dyDescent="0.25">
      <c r="A9" s="13"/>
      <c r="B9" s="3"/>
      <c r="C9" s="13"/>
      <c r="D9" s="42"/>
    </row>
    <row r="10" spans="1:8" x14ac:dyDescent="0.25">
      <c r="A10" s="13"/>
      <c r="B10" s="11"/>
      <c r="C10" s="13"/>
      <c r="D10" s="41"/>
    </row>
    <row r="11" spans="1:8" s="5" customFormat="1" x14ac:dyDescent="0.25">
      <c r="A11" s="13"/>
      <c r="B11" s="11"/>
      <c r="C11" s="13"/>
      <c r="D11" s="41"/>
    </row>
    <row r="12" spans="1:8" x14ac:dyDescent="0.25">
      <c r="A12" s="13"/>
      <c r="B12" s="11"/>
      <c r="C12" s="13"/>
      <c r="D12" s="41"/>
    </row>
    <row r="13" spans="1:8" x14ac:dyDescent="0.25">
      <c r="A13" s="12"/>
      <c r="B13" s="3"/>
      <c r="C13" s="12"/>
      <c r="D13" s="41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17" sqref="M17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6.42578125" customWidth="1"/>
    <col min="7" max="7" width="16.140625" customWidth="1"/>
    <col min="8" max="8" width="17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 x14ac:dyDescent="0.35">
      <c r="A1" s="71" t="s">
        <v>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.75" x14ac:dyDescent="0.25">
      <c r="A2" s="2" t="s">
        <v>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0" customFormat="1" ht="20.25" customHeight="1" x14ac:dyDescent="0.25">
      <c r="A3" s="8"/>
      <c r="B3" s="26" t="s">
        <v>2</v>
      </c>
      <c r="C3" s="26" t="s">
        <v>5</v>
      </c>
      <c r="D3" s="26" t="s">
        <v>3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 t="s">
        <v>14</v>
      </c>
      <c r="M3" s="26" t="s">
        <v>15</v>
      </c>
      <c r="N3" s="22" t="s">
        <v>16</v>
      </c>
    </row>
    <row r="4" spans="1:14" ht="39.75" customHeight="1" x14ac:dyDescent="0.35">
      <c r="A4" s="27" t="s">
        <v>28</v>
      </c>
      <c r="B4" s="23">
        <f>B5+B6+B7</f>
        <v>31764.400000000001</v>
      </c>
      <c r="C4" s="23">
        <f t="shared" ref="C4:N4" si="0">C5+C6+C7</f>
        <v>30426.9</v>
      </c>
      <c r="D4" s="23">
        <f t="shared" si="0"/>
        <v>29889.4</v>
      </c>
      <c r="E4" s="23">
        <f t="shared" si="0"/>
        <v>31300.57</v>
      </c>
      <c r="F4" s="23">
        <f t="shared" si="0"/>
        <v>31300.57</v>
      </c>
      <c r="G4" s="23">
        <f t="shared" si="0"/>
        <v>31300.57</v>
      </c>
      <c r="H4" s="23">
        <f t="shared" si="0"/>
        <v>31300.57</v>
      </c>
      <c r="I4" s="23">
        <f t="shared" si="0"/>
        <v>31300.57</v>
      </c>
      <c r="J4" s="23">
        <f t="shared" si="0"/>
        <v>31300.57</v>
      </c>
      <c r="K4" s="23">
        <f t="shared" si="0"/>
        <v>31300.57</v>
      </c>
      <c r="L4" s="23">
        <f t="shared" si="0"/>
        <v>31300.57</v>
      </c>
      <c r="M4" s="23">
        <f t="shared" si="0"/>
        <v>31300.57</v>
      </c>
      <c r="N4" s="23">
        <f t="shared" si="0"/>
        <v>373785.83000000007</v>
      </c>
    </row>
    <row r="5" spans="1:14" ht="39" customHeight="1" x14ac:dyDescent="0.35">
      <c r="A5" s="27" t="s">
        <v>17</v>
      </c>
      <c r="B5" s="24">
        <v>17580.72</v>
      </c>
      <c r="C5" s="24">
        <v>17580.72</v>
      </c>
      <c r="D5" s="24">
        <v>17580.72</v>
      </c>
      <c r="E5" s="24">
        <v>19338.79</v>
      </c>
      <c r="F5" s="24">
        <v>19338.79</v>
      </c>
      <c r="G5" s="24">
        <v>19338.79</v>
      </c>
      <c r="H5" s="24">
        <v>19338.79</v>
      </c>
      <c r="I5" s="24">
        <v>19338.79</v>
      </c>
      <c r="J5" s="24">
        <v>19338.79</v>
      </c>
      <c r="K5" s="24">
        <v>19338.79</v>
      </c>
      <c r="L5" s="24">
        <v>19338.79</v>
      </c>
      <c r="M5" s="24">
        <v>19338.79</v>
      </c>
      <c r="N5" s="24">
        <f t="shared" ref="N5:N18" si="1">SUM(B5:M5)</f>
        <v>226791.27000000008</v>
      </c>
    </row>
    <row r="6" spans="1:14" ht="44.25" customHeight="1" x14ac:dyDescent="0.35">
      <c r="A6" s="27" t="s">
        <v>39</v>
      </c>
      <c r="B6" s="24">
        <v>10858.68</v>
      </c>
      <c r="C6" s="24">
        <v>10858.68</v>
      </c>
      <c r="D6" s="24">
        <v>10858.68</v>
      </c>
      <c r="E6" s="24">
        <v>11961.78</v>
      </c>
      <c r="F6" s="24">
        <v>11961.78</v>
      </c>
      <c r="G6" s="24">
        <v>11961.78</v>
      </c>
      <c r="H6" s="24">
        <v>11961.78</v>
      </c>
      <c r="I6" s="24">
        <v>11961.78</v>
      </c>
      <c r="J6" s="24">
        <v>11961.78</v>
      </c>
      <c r="K6" s="24">
        <v>11961.78</v>
      </c>
      <c r="L6" s="24">
        <v>11961.78</v>
      </c>
      <c r="M6" s="24">
        <v>11961.78</v>
      </c>
      <c r="N6" s="24">
        <f>SUM(B6:M6)</f>
        <v>140232.06</v>
      </c>
    </row>
    <row r="7" spans="1:14" ht="44.25" customHeight="1" x14ac:dyDescent="0.35">
      <c r="A7" s="27" t="s">
        <v>32</v>
      </c>
      <c r="B7" s="24">
        <f>2700+625</f>
        <v>3325</v>
      </c>
      <c r="C7" s="24">
        <v>1987.5</v>
      </c>
      <c r="D7" s="24">
        <v>1450</v>
      </c>
      <c r="E7" s="24"/>
      <c r="F7" s="24"/>
      <c r="G7" s="24"/>
      <c r="H7" s="24"/>
      <c r="I7" s="24"/>
      <c r="J7" s="24"/>
      <c r="K7" s="24"/>
      <c r="L7" s="24"/>
      <c r="M7" s="24"/>
      <c r="N7" s="24">
        <f>SUM(B7:M7)</f>
        <v>6762.5</v>
      </c>
    </row>
    <row r="8" spans="1:14" ht="36" customHeight="1" x14ac:dyDescent="0.35">
      <c r="A8" s="28" t="s">
        <v>18</v>
      </c>
      <c r="B8" s="23">
        <f>B9+B10+B11+B12+B13</f>
        <v>32750.670000000002</v>
      </c>
      <c r="C8" s="23">
        <f t="shared" ref="C8:M8" si="2">C9+C10+C11+C12+C13</f>
        <v>32023.820000000003</v>
      </c>
      <c r="D8" s="23">
        <f t="shared" si="2"/>
        <v>30922.57</v>
      </c>
      <c r="E8" s="23">
        <f t="shared" si="2"/>
        <v>50276.14</v>
      </c>
      <c r="F8" s="23">
        <f t="shared" si="2"/>
        <v>65892.800000000003</v>
      </c>
      <c r="G8" s="23">
        <f t="shared" si="2"/>
        <v>38139.119999999995</v>
      </c>
      <c r="H8" s="23">
        <f t="shared" si="2"/>
        <v>36460.69</v>
      </c>
      <c r="I8" s="23">
        <f t="shared" si="2"/>
        <v>32313.280000000002</v>
      </c>
      <c r="J8" s="23">
        <f t="shared" si="2"/>
        <v>33660.850000000006</v>
      </c>
      <c r="K8" s="23">
        <f t="shared" si="2"/>
        <v>33930.770000000004</v>
      </c>
      <c r="L8" s="23">
        <f t="shared" si="2"/>
        <v>30743.72</v>
      </c>
      <c r="M8" s="23">
        <f t="shared" si="2"/>
        <v>33256.22</v>
      </c>
      <c r="N8" s="23">
        <f t="shared" si="1"/>
        <v>450370.65</v>
      </c>
    </row>
    <row r="9" spans="1:14" ht="40.5" customHeight="1" x14ac:dyDescent="0.35">
      <c r="A9" s="27" t="s">
        <v>19</v>
      </c>
      <c r="B9" s="24">
        <v>2158.92</v>
      </c>
      <c r="C9" s="24">
        <v>2158.92</v>
      </c>
      <c r="D9" s="24">
        <v>2419.62</v>
      </c>
      <c r="E9" s="24">
        <v>2684.27</v>
      </c>
      <c r="F9" s="24">
        <v>7812.22</v>
      </c>
      <c r="G9" s="24">
        <v>8529.2199999999993</v>
      </c>
      <c r="H9" s="24">
        <v>6010.17</v>
      </c>
      <c r="I9" s="24">
        <v>3890.92</v>
      </c>
      <c r="J9" s="24">
        <v>2158.92</v>
      </c>
      <c r="K9" s="24">
        <v>2158.92</v>
      </c>
      <c r="L9" s="24">
        <v>2915.12</v>
      </c>
      <c r="M9" s="24">
        <v>2158.92</v>
      </c>
      <c r="N9" s="23">
        <f t="shared" si="1"/>
        <v>45056.139999999992</v>
      </c>
    </row>
    <row r="10" spans="1:14" ht="45.75" customHeight="1" x14ac:dyDescent="0.35">
      <c r="A10" s="27" t="s">
        <v>20</v>
      </c>
      <c r="B10" s="25">
        <v>8437.5</v>
      </c>
      <c r="C10" s="24">
        <v>6915</v>
      </c>
      <c r="D10" s="24">
        <v>8130</v>
      </c>
      <c r="E10" s="24">
        <v>24453.85</v>
      </c>
      <c r="F10" s="24">
        <v>22520.1</v>
      </c>
      <c r="G10" s="24">
        <v>6660</v>
      </c>
      <c r="H10" s="24">
        <v>6660</v>
      </c>
      <c r="I10" s="24">
        <v>6660</v>
      </c>
      <c r="J10" s="24">
        <v>6660</v>
      </c>
      <c r="K10" s="24">
        <v>7888.7</v>
      </c>
      <c r="L10" s="24">
        <v>6660</v>
      </c>
      <c r="M10" s="24">
        <v>6915</v>
      </c>
      <c r="N10" s="23">
        <f t="shared" si="1"/>
        <v>118560.15</v>
      </c>
    </row>
    <row r="11" spans="1:14" ht="45.75" customHeight="1" x14ac:dyDescent="0.35">
      <c r="A11" s="35" t="s">
        <v>30</v>
      </c>
      <c r="B11" s="25"/>
      <c r="C11" s="24"/>
      <c r="D11" s="24"/>
      <c r="E11" s="24"/>
      <c r="F11" s="24"/>
      <c r="G11" s="24"/>
      <c r="H11" s="24">
        <v>1042.5</v>
      </c>
      <c r="I11" s="24"/>
      <c r="J11" s="24">
        <v>704.5</v>
      </c>
      <c r="K11" s="24">
        <v>137.61000000000001</v>
      </c>
      <c r="L11" s="24"/>
      <c r="M11" s="24">
        <v>1232.4000000000001</v>
      </c>
      <c r="N11" s="23">
        <f t="shared" si="1"/>
        <v>3117.01</v>
      </c>
    </row>
    <row r="12" spans="1:14" ht="45.75" customHeight="1" x14ac:dyDescent="0.35">
      <c r="A12" s="35" t="s">
        <v>38</v>
      </c>
      <c r="B12" s="25">
        <v>20372.95</v>
      </c>
      <c r="C12" s="25">
        <v>20372.95</v>
      </c>
      <c r="D12" s="24">
        <v>20372.95</v>
      </c>
      <c r="E12" s="24">
        <f>20372.95+390</f>
        <v>20762.95</v>
      </c>
      <c r="F12" s="24">
        <v>34372.949999999997</v>
      </c>
      <c r="G12" s="24">
        <v>20372.95</v>
      </c>
      <c r="H12" s="24">
        <v>20372.95</v>
      </c>
      <c r="I12" s="24">
        <v>20372.95</v>
      </c>
      <c r="J12" s="24">
        <v>20372.95</v>
      </c>
      <c r="K12" s="24">
        <v>20372.95</v>
      </c>
      <c r="L12" s="24">
        <v>20372.95</v>
      </c>
      <c r="M12" s="24">
        <v>20372.95</v>
      </c>
      <c r="N12" s="23">
        <f t="shared" si="1"/>
        <v>258865.40000000008</v>
      </c>
    </row>
    <row r="13" spans="1:14" ht="21.75" customHeight="1" x14ac:dyDescent="0.35">
      <c r="A13" s="27" t="s">
        <v>21</v>
      </c>
      <c r="B13" s="24">
        <v>1781.3</v>
      </c>
      <c r="C13" s="24">
        <v>2576.9499999999998</v>
      </c>
      <c r="D13" s="24"/>
      <c r="E13" s="24">
        <v>2375.0700000000002</v>
      </c>
      <c r="F13" s="24">
        <v>1187.53</v>
      </c>
      <c r="G13" s="24">
        <v>2576.9499999999998</v>
      </c>
      <c r="H13" s="24">
        <v>2375.0700000000002</v>
      </c>
      <c r="I13" s="24">
        <v>1389.41</v>
      </c>
      <c r="J13" s="24">
        <v>3764.48</v>
      </c>
      <c r="K13" s="24">
        <v>3372.59</v>
      </c>
      <c r="L13" s="24">
        <v>795.65</v>
      </c>
      <c r="M13" s="24">
        <v>2576.9499999999998</v>
      </c>
      <c r="N13" s="24">
        <f t="shared" si="1"/>
        <v>24771.95</v>
      </c>
    </row>
    <row r="14" spans="1:14" ht="23.25" customHeight="1" x14ac:dyDescent="0.35">
      <c r="A14" s="28" t="s">
        <v>22</v>
      </c>
      <c r="B14" s="23">
        <f>B15+B16+B17</f>
        <v>0</v>
      </c>
      <c r="C14" s="23">
        <f t="shared" ref="C14:M14" si="3">C15+C16+C17</f>
        <v>0</v>
      </c>
      <c r="D14" s="23">
        <f t="shared" si="3"/>
        <v>0</v>
      </c>
      <c r="E14" s="23">
        <f t="shared" si="3"/>
        <v>3200</v>
      </c>
      <c r="F14" s="23">
        <f t="shared" si="3"/>
        <v>15549</v>
      </c>
      <c r="G14" s="23">
        <f t="shared" si="3"/>
        <v>0</v>
      </c>
      <c r="H14" s="23">
        <f t="shared" si="3"/>
        <v>0</v>
      </c>
      <c r="I14" s="23">
        <f t="shared" si="3"/>
        <v>0</v>
      </c>
      <c r="J14" s="23">
        <f t="shared" si="3"/>
        <v>10466</v>
      </c>
      <c r="K14" s="23">
        <f t="shared" si="3"/>
        <v>0</v>
      </c>
      <c r="L14" s="23">
        <f t="shared" si="3"/>
        <v>0</v>
      </c>
      <c r="M14" s="23">
        <f t="shared" si="3"/>
        <v>9067.2000000000007</v>
      </c>
      <c r="N14" s="23">
        <f>N15+N16+N17</f>
        <v>38282.199999999997</v>
      </c>
    </row>
    <row r="15" spans="1:14" ht="42" customHeight="1" x14ac:dyDescent="0.35">
      <c r="A15" s="27" t="s">
        <v>23</v>
      </c>
      <c r="B15" s="24"/>
      <c r="C15" s="24"/>
      <c r="D15" s="24"/>
      <c r="E15" s="24"/>
      <c r="F15" s="24"/>
      <c r="G15" s="24"/>
      <c r="H15" s="24"/>
      <c r="I15" s="24"/>
      <c r="J15" s="24">
        <v>10466</v>
      </c>
      <c r="K15" s="24"/>
      <c r="L15" s="24"/>
      <c r="M15" s="24"/>
      <c r="N15" s="24">
        <f>SUM(B15:M15)</f>
        <v>10466</v>
      </c>
    </row>
    <row r="16" spans="1:14" ht="40.5" customHeight="1" x14ac:dyDescent="0.35">
      <c r="A16" s="27" t="s">
        <v>24</v>
      </c>
      <c r="B16" s="24"/>
      <c r="C16" s="24"/>
      <c r="D16" s="24"/>
      <c r="E16" s="24">
        <v>3200</v>
      </c>
      <c r="F16" s="24">
        <v>15549</v>
      </c>
      <c r="G16" s="24"/>
      <c r="H16" s="24"/>
      <c r="I16" s="24"/>
      <c r="J16" s="53"/>
      <c r="K16" s="24"/>
      <c r="L16" s="24"/>
      <c r="M16" s="24">
        <f>3200</f>
        <v>3200</v>
      </c>
      <c r="N16" s="24">
        <f>SUM(B16:M16)</f>
        <v>21949</v>
      </c>
    </row>
    <row r="17" spans="1:14" ht="40.5" customHeight="1" x14ac:dyDescent="0.35">
      <c r="A17" s="35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>
        <v>5867.2</v>
      </c>
      <c r="N17" s="24">
        <f>SUM(B17:M17)</f>
        <v>5867.2</v>
      </c>
    </row>
    <row r="18" spans="1:14" ht="40.5" customHeight="1" x14ac:dyDescent="0.35">
      <c r="A18" s="49" t="s">
        <v>50</v>
      </c>
      <c r="B18" s="24"/>
      <c r="C18" s="24"/>
      <c r="D18" s="24"/>
      <c r="E18" s="24"/>
      <c r="F18" s="24">
        <v>7603.9</v>
      </c>
      <c r="G18" s="24">
        <v>6005</v>
      </c>
      <c r="H18" s="24">
        <v>9313.7999999999993</v>
      </c>
      <c r="I18" s="24"/>
      <c r="J18" s="24">
        <v>4849</v>
      </c>
      <c r="K18" s="24"/>
      <c r="L18" s="24"/>
      <c r="M18" s="24"/>
      <c r="N18" s="23">
        <f t="shared" si="1"/>
        <v>27771.699999999997</v>
      </c>
    </row>
    <row r="19" spans="1:14" ht="40.5" customHeight="1" x14ac:dyDescent="0.35">
      <c r="A19" s="28" t="s">
        <v>52</v>
      </c>
      <c r="B19" s="23">
        <f>B20+B21+B22</f>
        <v>0</v>
      </c>
      <c r="C19" s="23">
        <f t="shared" ref="C19:M19" si="4">C20+C21+C22</f>
        <v>0</v>
      </c>
      <c r="D19" s="23">
        <f t="shared" si="4"/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  <c r="H19" s="23">
        <f t="shared" si="4"/>
        <v>0</v>
      </c>
      <c r="I19" s="23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0</v>
      </c>
      <c r="N19" s="23">
        <f>N20+N21+N22</f>
        <v>0</v>
      </c>
    </row>
    <row r="20" spans="1:14" ht="40.5" customHeight="1" x14ac:dyDescent="0.35">
      <c r="A20" s="27" t="s">
        <v>53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>
        <f t="shared" ref="N20:N22" si="5">SUM(B20:M20)</f>
        <v>0</v>
      </c>
    </row>
    <row r="21" spans="1:14" ht="40.5" customHeight="1" x14ac:dyDescent="0.35">
      <c r="A21" s="27" t="s">
        <v>54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f t="shared" si="5"/>
        <v>0</v>
      </c>
    </row>
    <row r="22" spans="1:14" ht="40.5" customHeight="1" x14ac:dyDescent="0.35">
      <c r="A22" s="35" t="s">
        <v>55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>
        <f t="shared" si="5"/>
        <v>0</v>
      </c>
    </row>
    <row r="23" spans="1:14" ht="39.75" customHeight="1" x14ac:dyDescent="0.35">
      <c r="A23" s="28" t="s">
        <v>56</v>
      </c>
      <c r="B23" s="23">
        <v>13960.76</v>
      </c>
      <c r="C23" s="23">
        <v>13960.76</v>
      </c>
      <c r="D23" s="23">
        <v>13960.76</v>
      </c>
      <c r="E23" s="23">
        <v>15339.6</v>
      </c>
      <c r="F23" s="23">
        <v>15339.6</v>
      </c>
      <c r="G23" s="23">
        <v>15339.6</v>
      </c>
      <c r="H23" s="23">
        <v>15339.6</v>
      </c>
      <c r="I23" s="23">
        <v>15339.6</v>
      </c>
      <c r="J23" s="23">
        <v>15339.6</v>
      </c>
      <c r="K23" s="23">
        <v>15339.6</v>
      </c>
      <c r="L23" s="23">
        <v>15339.6</v>
      </c>
      <c r="M23" s="23">
        <v>15339.6</v>
      </c>
      <c r="N23" s="23">
        <f>SUM(B23:M23)</f>
        <v>179938.68000000002</v>
      </c>
    </row>
    <row r="24" spans="1:14" ht="22.5" customHeight="1" x14ac:dyDescent="0.35">
      <c r="A24" s="28" t="s">
        <v>25</v>
      </c>
      <c r="B24" s="23">
        <f>B4+B8+B14+B23+B18+B19</f>
        <v>78475.83</v>
      </c>
      <c r="C24" s="23">
        <f t="shared" ref="C24:N24" si="6">C4+C8+C14+C23+C18+C19</f>
        <v>76411.48</v>
      </c>
      <c r="D24" s="23">
        <f t="shared" si="6"/>
        <v>74772.73</v>
      </c>
      <c r="E24" s="23">
        <f t="shared" si="6"/>
        <v>100116.31</v>
      </c>
      <c r="F24" s="23">
        <f t="shared" si="6"/>
        <v>135685.87</v>
      </c>
      <c r="G24" s="23">
        <f t="shared" si="6"/>
        <v>90784.290000000008</v>
      </c>
      <c r="H24" s="23">
        <f t="shared" si="6"/>
        <v>92414.660000000018</v>
      </c>
      <c r="I24" s="23">
        <f t="shared" si="6"/>
        <v>78953.450000000012</v>
      </c>
      <c r="J24" s="23">
        <f t="shared" si="6"/>
        <v>95616.020000000019</v>
      </c>
      <c r="K24" s="23">
        <f t="shared" si="6"/>
        <v>80570.94</v>
      </c>
      <c r="L24" s="23">
        <f t="shared" si="6"/>
        <v>77383.89</v>
      </c>
      <c r="M24" s="23">
        <f t="shared" si="6"/>
        <v>88963.590000000011</v>
      </c>
      <c r="N24" s="23">
        <f t="shared" si="6"/>
        <v>1070149.06</v>
      </c>
    </row>
    <row r="25" spans="1:14" ht="15.75" x14ac:dyDescent="0.25">
      <c r="A25" s="72" t="s">
        <v>60</v>
      </c>
      <c r="B25" s="72"/>
      <c r="C25" s="72"/>
      <c r="D25" s="29"/>
      <c r="E25" s="29"/>
      <c r="F25" s="29"/>
      <c r="G25" s="39"/>
      <c r="H25" s="29"/>
      <c r="I25" s="29"/>
      <c r="J25" s="29"/>
      <c r="K25" s="29"/>
      <c r="L25" s="73" t="s">
        <v>29</v>
      </c>
      <c r="M25" s="73"/>
      <c r="N25" s="73"/>
    </row>
    <row r="26" spans="1:14" ht="15.75" x14ac:dyDescent="0.25">
      <c r="A26" s="30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5.75" x14ac:dyDescent="0.25">
      <c r="A27" s="72" t="s">
        <v>27</v>
      </c>
      <c r="B27" s="72"/>
      <c r="C27" s="72"/>
      <c r="D27" s="29"/>
      <c r="E27" s="29"/>
      <c r="F27" s="29"/>
      <c r="G27" s="29"/>
      <c r="H27" s="29"/>
      <c r="I27" s="29"/>
      <c r="J27" s="29"/>
      <c r="K27" s="29"/>
      <c r="L27" s="73" t="s">
        <v>33</v>
      </c>
      <c r="M27" s="73"/>
      <c r="N27" s="7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3" t="s">
        <v>41</v>
      </c>
      <c r="B4" s="43" t="s">
        <v>41</v>
      </c>
      <c r="C4" s="43"/>
      <c r="D4" s="43" t="s">
        <v>42</v>
      </c>
      <c r="E4" s="43" t="s">
        <v>43</v>
      </c>
    </row>
    <row r="5" spans="1:7" x14ac:dyDescent="0.25">
      <c r="A5" s="44" t="s">
        <v>44</v>
      </c>
      <c r="B5" s="44" t="s">
        <v>45</v>
      </c>
      <c r="C5" s="44" t="s">
        <v>46</v>
      </c>
      <c r="D5" s="44" t="s">
        <v>47</v>
      </c>
      <c r="E5" s="44" t="s">
        <v>48</v>
      </c>
    </row>
    <row r="6" spans="1:7" x14ac:dyDescent="0.25">
      <c r="A6" s="31"/>
      <c r="B6" s="31"/>
      <c r="C6" s="45"/>
      <c r="D6" s="46"/>
      <c r="E6" s="31"/>
    </row>
    <row r="7" spans="1:7" x14ac:dyDescent="0.25">
      <c r="A7" s="31"/>
      <c r="B7" s="31"/>
      <c r="C7" s="45"/>
      <c r="D7" s="46"/>
      <c r="E7" s="47"/>
    </row>
    <row r="8" spans="1:7" x14ac:dyDescent="0.25">
      <c r="A8" s="31"/>
      <c r="B8" s="31"/>
      <c r="C8" s="45"/>
      <c r="D8" s="46"/>
      <c r="E8" s="31"/>
    </row>
    <row r="9" spans="1:7" x14ac:dyDescent="0.25">
      <c r="A9" s="31"/>
      <c r="B9" s="31"/>
      <c r="C9" s="45"/>
      <c r="D9" s="46"/>
      <c r="E9" s="31"/>
    </row>
    <row r="10" spans="1:7" x14ac:dyDescent="0.25">
      <c r="A10" s="31"/>
      <c r="B10" s="31"/>
      <c r="C10" s="45"/>
      <c r="D10" s="46"/>
      <c r="E10" s="31"/>
    </row>
    <row r="11" spans="1:7" x14ac:dyDescent="0.25">
      <c r="A11" s="31"/>
      <c r="B11" s="31"/>
      <c r="C11" s="45"/>
      <c r="D11" s="46"/>
      <c r="E11" s="31"/>
    </row>
    <row r="12" spans="1:7" x14ac:dyDescent="0.25">
      <c r="A12" s="31"/>
      <c r="B12" s="31"/>
      <c r="C12" s="45"/>
      <c r="D12" s="46"/>
      <c r="E12" s="31"/>
    </row>
    <row r="13" spans="1:7" x14ac:dyDescent="0.25">
      <c r="A13" s="31"/>
      <c r="B13" s="31"/>
      <c r="C13" s="45"/>
      <c r="D13" s="46"/>
      <c r="E13" s="31"/>
    </row>
    <row r="14" spans="1:7" x14ac:dyDescent="0.25">
      <c r="A14" s="31"/>
      <c r="B14" s="31"/>
      <c r="C14" s="45"/>
      <c r="D14" s="46"/>
      <c r="E14" s="31"/>
    </row>
    <row r="15" spans="1:7" x14ac:dyDescent="0.25">
      <c r="A15" s="31"/>
      <c r="B15" s="31"/>
      <c r="C15" s="45"/>
      <c r="D15" s="46"/>
      <c r="E15" s="31"/>
    </row>
    <row r="16" spans="1:7" x14ac:dyDescent="0.25">
      <c r="A16" s="31"/>
      <c r="B16" s="31"/>
      <c r="C16" s="45"/>
      <c r="D16" s="46"/>
      <c r="E16" s="31"/>
    </row>
    <row r="17" spans="1:5" x14ac:dyDescent="0.25">
      <c r="A17" s="31"/>
      <c r="B17" s="31"/>
      <c r="C17" s="45"/>
      <c r="D17" s="46"/>
      <c r="E17" s="31"/>
    </row>
    <row r="18" spans="1:5" x14ac:dyDescent="0.25">
      <c r="A18" s="31"/>
      <c r="B18" s="31"/>
      <c r="C18" s="45"/>
      <c r="D18" s="46"/>
      <c r="E18" s="31"/>
    </row>
    <row r="19" spans="1:5" x14ac:dyDescent="0.25">
      <c r="A19" s="31"/>
      <c r="B19" s="31"/>
      <c r="C19" s="45"/>
      <c r="D19" s="31"/>
      <c r="E19" s="31"/>
    </row>
    <row r="20" spans="1:5" x14ac:dyDescent="0.25">
      <c r="A20" s="31"/>
      <c r="B20" s="31"/>
      <c r="C20" s="45"/>
      <c r="D20" s="31"/>
      <c r="E20" s="31"/>
    </row>
    <row r="21" spans="1:5" x14ac:dyDescent="0.25">
      <c r="A21" s="31"/>
      <c r="B21" s="31"/>
      <c r="C21" s="45"/>
      <c r="D21" s="31"/>
      <c r="E21" s="31"/>
    </row>
    <row r="22" spans="1:5" x14ac:dyDescent="0.25">
      <c r="A22" s="31"/>
      <c r="B22" s="31"/>
      <c r="C22" s="45"/>
      <c r="D22" s="31"/>
      <c r="E22" s="31"/>
    </row>
    <row r="23" spans="1:5" x14ac:dyDescent="0.25">
      <c r="A23" s="31"/>
      <c r="B23" s="31"/>
      <c r="C23" s="45"/>
      <c r="D23" s="31"/>
      <c r="E23" s="31"/>
    </row>
    <row r="24" spans="1:5" x14ac:dyDescent="0.25">
      <c r="A24" s="31"/>
      <c r="B24" s="31"/>
      <c r="C24" s="45"/>
      <c r="D24" s="31"/>
      <c r="E24" s="31"/>
    </row>
    <row r="25" spans="1:5" x14ac:dyDescent="0.25">
      <c r="A25" s="31"/>
      <c r="B25" s="31"/>
      <c r="C25" s="45"/>
      <c r="D25" s="31"/>
      <c r="E25" s="31"/>
    </row>
    <row r="26" spans="1:5" x14ac:dyDescent="0.25">
      <c r="A26" s="31"/>
      <c r="B26" s="31"/>
      <c r="C26" s="45"/>
      <c r="D26" s="31"/>
      <c r="E26" s="31"/>
    </row>
    <row r="27" spans="1:5" x14ac:dyDescent="0.25">
      <c r="A27" s="31"/>
      <c r="B27" s="31"/>
      <c r="C27" s="45"/>
      <c r="D27" s="31"/>
      <c r="E27" s="31"/>
    </row>
    <row r="28" spans="1:5" x14ac:dyDescent="0.25">
      <c r="A28" s="31"/>
      <c r="B28" s="31"/>
      <c r="C28" s="45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5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5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5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5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tabSelected="1" workbookViewId="0">
      <selection activeCell="C8" sqref="C8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9" t="s">
        <v>65</v>
      </c>
      <c r="C1" s="69"/>
      <c r="D1" s="69"/>
    </row>
    <row r="2" spans="1:4" ht="15.75" x14ac:dyDescent="0.25">
      <c r="A2" s="1"/>
      <c r="B2" s="70" t="s">
        <v>57</v>
      </c>
      <c r="C2" s="70"/>
      <c r="D2" s="70"/>
    </row>
    <row r="3" spans="1:4" ht="15.75" x14ac:dyDescent="0.25">
      <c r="A3" s="1"/>
      <c r="B3" s="69" t="s">
        <v>49</v>
      </c>
      <c r="C3" s="69"/>
      <c r="D3" s="69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87</v>
      </c>
      <c r="C6" s="11">
        <v>1988.2</v>
      </c>
      <c r="D6" s="3"/>
    </row>
    <row r="7" spans="1:4" x14ac:dyDescent="0.25">
      <c r="A7" s="13">
        <v>2</v>
      </c>
      <c r="B7" s="11" t="s">
        <v>88</v>
      </c>
      <c r="C7" s="16">
        <v>4690</v>
      </c>
      <c r="D7" s="12"/>
    </row>
    <row r="8" spans="1:4" x14ac:dyDescent="0.25">
      <c r="A8" s="13">
        <v>3</v>
      </c>
      <c r="B8" s="11" t="s">
        <v>89</v>
      </c>
      <c r="C8" s="16">
        <v>925.7</v>
      </c>
      <c r="D8" s="48"/>
    </row>
    <row r="9" spans="1:4" x14ac:dyDescent="0.25">
      <c r="A9" s="11"/>
      <c r="B9" s="3" t="s">
        <v>81</v>
      </c>
      <c r="C9" s="3">
        <f>SUM(C6:C8)</f>
        <v>7603.9</v>
      </c>
      <c r="D9" s="12">
        <f>C9</f>
        <v>7603.9</v>
      </c>
    </row>
    <row r="10" spans="1:4" x14ac:dyDescent="0.25">
      <c r="A10" s="11"/>
      <c r="B10" s="3" t="s">
        <v>9</v>
      </c>
      <c r="C10" s="11"/>
      <c r="D10" s="50"/>
    </row>
    <row r="11" spans="1:4" x14ac:dyDescent="0.25">
      <c r="A11" s="11">
        <v>1</v>
      </c>
      <c r="B11" s="11" t="s">
        <v>93</v>
      </c>
      <c r="C11" s="11">
        <v>255</v>
      </c>
      <c r="D11" s="12"/>
    </row>
    <row r="12" spans="1:4" x14ac:dyDescent="0.25">
      <c r="A12" s="13">
        <v>2</v>
      </c>
      <c r="B12" s="13" t="s">
        <v>96</v>
      </c>
      <c r="C12" s="13">
        <v>5750</v>
      </c>
      <c r="D12" s="12"/>
    </row>
    <row r="13" spans="1:4" x14ac:dyDescent="0.25">
      <c r="A13" s="13"/>
      <c r="B13" s="12" t="s">
        <v>95</v>
      </c>
      <c r="C13" s="12">
        <f>SUM(C11:C12)</f>
        <v>6005</v>
      </c>
      <c r="D13" s="12">
        <f>C13+D9</f>
        <v>13608.9</v>
      </c>
    </row>
    <row r="14" spans="1:4" x14ac:dyDescent="0.25">
      <c r="A14" s="13"/>
      <c r="B14" s="3" t="s">
        <v>10</v>
      </c>
      <c r="C14" s="13"/>
      <c r="D14" s="12"/>
    </row>
    <row r="15" spans="1:4" x14ac:dyDescent="0.25">
      <c r="A15" s="13">
        <v>1</v>
      </c>
      <c r="B15" s="13" t="s">
        <v>100</v>
      </c>
      <c r="C15" s="13">
        <v>7199</v>
      </c>
      <c r="D15" s="12"/>
    </row>
    <row r="16" spans="1:4" x14ac:dyDescent="0.25">
      <c r="A16" s="13">
        <v>2</v>
      </c>
      <c r="B16" s="33" t="s">
        <v>101</v>
      </c>
      <c r="C16" s="13">
        <v>2040</v>
      </c>
      <c r="D16" s="13"/>
    </row>
    <row r="17" spans="1:4" x14ac:dyDescent="0.25">
      <c r="A17" s="13">
        <v>3</v>
      </c>
      <c r="B17" s="13" t="s">
        <v>118</v>
      </c>
      <c r="C17" s="13">
        <v>74.8</v>
      </c>
      <c r="D17" s="12"/>
    </row>
    <row r="18" spans="1:4" x14ac:dyDescent="0.25">
      <c r="A18" s="13"/>
      <c r="B18" s="12" t="s">
        <v>98</v>
      </c>
      <c r="C18" s="12">
        <f>SUM(C15:C17)</f>
        <v>9313.7999999999993</v>
      </c>
      <c r="D18" s="12">
        <f>C18+D13</f>
        <v>22922.699999999997</v>
      </c>
    </row>
    <row r="19" spans="1:4" x14ac:dyDescent="0.25">
      <c r="A19" s="13"/>
      <c r="B19" s="12" t="s">
        <v>12</v>
      </c>
      <c r="C19" s="12"/>
      <c r="D19" s="12"/>
    </row>
    <row r="20" spans="1:4" x14ac:dyDescent="0.25">
      <c r="A20" s="13">
        <v>1</v>
      </c>
      <c r="B20" s="11" t="s">
        <v>100</v>
      </c>
      <c r="C20" s="13">
        <v>4849</v>
      </c>
      <c r="D20" s="12">
        <f>C20+D18</f>
        <v>27771.699999999997</v>
      </c>
    </row>
    <row r="21" spans="1:4" x14ac:dyDescent="0.25">
      <c r="A21" s="13"/>
      <c r="B21" s="11"/>
      <c r="C21" s="13"/>
      <c r="D21" s="12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2"/>
    </row>
    <row r="24" spans="1:4" x14ac:dyDescent="0.25">
      <c r="A24" s="13"/>
      <c r="B24" s="11"/>
      <c r="C24" s="13"/>
      <c r="D24" s="12"/>
    </row>
    <row r="25" spans="1:4" x14ac:dyDescent="0.25">
      <c r="A25" s="13"/>
      <c r="B25" s="3"/>
      <c r="C25" s="13"/>
      <c r="D25" s="12"/>
    </row>
    <row r="26" spans="1:4" x14ac:dyDescent="0.25">
      <c r="A26" s="13"/>
      <c r="B26" s="11"/>
      <c r="C26" s="12"/>
      <c r="D26" s="12"/>
    </row>
    <row r="27" spans="1:4" x14ac:dyDescent="0.25">
      <c r="A27" s="13"/>
      <c r="B27" s="3"/>
      <c r="C27" s="12"/>
      <c r="D27" s="12"/>
    </row>
    <row r="28" spans="1:4" x14ac:dyDescent="0.25">
      <c r="A28" s="13"/>
      <c r="B28" s="11"/>
      <c r="C28" s="12"/>
      <c r="D28" s="12"/>
    </row>
    <row r="29" spans="1:4" x14ac:dyDescent="0.25">
      <c r="A29" s="13"/>
      <c r="B29" s="3"/>
      <c r="C29" s="13"/>
      <c r="D29" s="12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3"/>
      <c r="C34" s="13"/>
      <c r="D34" s="13"/>
    </row>
    <row r="35" spans="1:4" x14ac:dyDescent="0.25">
      <c r="A35" s="13"/>
      <c r="B35" s="13"/>
      <c r="C35" s="13"/>
      <c r="D35" s="12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5688-E0EF-4516-8408-5ACC194C4168}">
  <dimension ref="A1:H31"/>
  <sheetViews>
    <sheetView workbookViewId="0">
      <selection activeCell="D12" sqref="D12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69" t="s">
        <v>65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70" t="s">
        <v>57</v>
      </c>
      <c r="C2" s="70"/>
      <c r="D2" s="70"/>
      <c r="E2" s="1"/>
      <c r="F2" s="1"/>
      <c r="G2" s="1"/>
      <c r="H2" s="1"/>
    </row>
    <row r="3" spans="1:8" ht="15.95" customHeight="1" x14ac:dyDescent="0.25">
      <c r="A3" s="1"/>
      <c r="B3" s="69" t="s">
        <v>113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7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78</v>
      </c>
      <c r="C6" s="37">
        <v>3200</v>
      </c>
      <c r="D6" s="3"/>
    </row>
    <row r="7" spans="1:8" x14ac:dyDescent="0.25">
      <c r="A7" s="13"/>
      <c r="B7" s="12" t="s">
        <v>8</v>
      </c>
      <c r="C7" s="16"/>
      <c r="D7" s="12"/>
    </row>
    <row r="8" spans="1:8" ht="17.100000000000001" customHeight="1" x14ac:dyDescent="0.25">
      <c r="A8" s="13">
        <v>1</v>
      </c>
      <c r="B8" s="11" t="s">
        <v>90</v>
      </c>
      <c r="C8" s="52">
        <v>7514</v>
      </c>
      <c r="D8" s="64"/>
    </row>
    <row r="9" spans="1:8" x14ac:dyDescent="0.25">
      <c r="A9" s="31">
        <v>2</v>
      </c>
      <c r="B9" s="45" t="s">
        <v>91</v>
      </c>
      <c r="C9" s="13">
        <v>8035</v>
      </c>
      <c r="D9" s="12"/>
    </row>
    <row r="10" spans="1:8" ht="15.75" x14ac:dyDescent="0.25">
      <c r="A10" s="7"/>
      <c r="B10" s="36" t="s">
        <v>12</v>
      </c>
      <c r="C10" s="9"/>
      <c r="D10" s="7"/>
    </row>
    <row r="11" spans="1:8" x14ac:dyDescent="0.25">
      <c r="A11" s="11">
        <v>1</v>
      </c>
      <c r="B11" s="11" t="s">
        <v>107</v>
      </c>
      <c r="C11" s="3">
        <v>10466</v>
      </c>
      <c r="D11" s="3"/>
    </row>
    <row r="12" spans="1:8" x14ac:dyDescent="0.25">
      <c r="A12" s="13"/>
      <c r="B12" s="13"/>
      <c r="C12" s="13"/>
      <c r="D12" s="41"/>
    </row>
    <row r="13" spans="1:8" x14ac:dyDescent="0.25">
      <c r="A13" s="13"/>
      <c r="B13" s="12"/>
      <c r="C13" s="13"/>
      <c r="D13" s="12"/>
    </row>
    <row r="14" spans="1:8" x14ac:dyDescent="0.25">
      <c r="A14" s="13"/>
      <c r="B14" s="13"/>
      <c r="C14" s="12"/>
      <c r="D14" s="12"/>
    </row>
    <row r="15" spans="1:8" x14ac:dyDescent="0.25">
      <c r="A15" s="13"/>
      <c r="B15" s="12"/>
      <c r="C15" s="13"/>
      <c r="D15" s="12"/>
    </row>
    <row r="16" spans="1:8" x14ac:dyDescent="0.25">
      <c r="A16" s="13"/>
      <c r="B16" s="33"/>
      <c r="C16" s="13"/>
      <c r="D16" s="13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3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2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2023-12-18T02:46:37Z</cp:lastPrinted>
  <dcterms:created xsi:type="dcterms:W3CDTF">2011-07-25T05:21:17Z</dcterms:created>
  <dcterms:modified xsi:type="dcterms:W3CDTF">2024-02-08T04:10:28Z</dcterms:modified>
</cp:coreProperties>
</file>