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" sheetId="9" r:id="rId9"/>
  </sheets>
  <calcPr calcId="124519"/>
</workbook>
</file>

<file path=xl/calcChain.xml><?xml version="1.0" encoding="utf-8"?>
<calcChain xmlns="http://schemas.openxmlformats.org/spreadsheetml/2006/main">
  <c r="D18" i="6"/>
  <c r="D22" i="2"/>
  <c r="C22"/>
  <c r="D14" i="4"/>
  <c r="D8" i="1"/>
  <c r="D16" i="2"/>
  <c r="D16" i="6"/>
  <c r="C16"/>
  <c r="D12"/>
  <c r="C12"/>
  <c r="D12" i="4"/>
  <c r="D10"/>
  <c r="C10"/>
  <c r="D14" i="2"/>
  <c r="D12"/>
  <c r="D8" i="6"/>
  <c r="D10" i="2"/>
  <c r="C4" i="5"/>
  <c r="D8" i="2"/>
  <c r="M4" i="5"/>
  <c r="L4"/>
  <c r="K4"/>
  <c r="J4"/>
  <c r="I4"/>
  <c r="H4"/>
  <c r="G4"/>
  <c r="F4"/>
  <c r="E4"/>
  <c r="D4"/>
  <c r="N23"/>
  <c r="I19"/>
  <c r="I14"/>
  <c r="N22"/>
  <c r="N21"/>
  <c r="N20"/>
  <c r="M19"/>
  <c r="L19"/>
  <c r="K19"/>
  <c r="J19"/>
  <c r="H19"/>
  <c r="G19"/>
  <c r="F19"/>
  <c r="E19"/>
  <c r="D19"/>
  <c r="C19"/>
  <c r="B19"/>
  <c r="N8"/>
  <c r="N18"/>
  <c r="N17"/>
  <c r="N12"/>
  <c r="M14"/>
  <c r="L14"/>
  <c r="K14"/>
  <c r="J14"/>
  <c r="H14"/>
  <c r="G14"/>
  <c r="F14"/>
  <c r="E14"/>
  <c r="D14"/>
  <c r="C14"/>
  <c r="M9"/>
  <c r="L9"/>
  <c r="K9"/>
  <c r="J9"/>
  <c r="I9"/>
  <c r="H9"/>
  <c r="G9"/>
  <c r="F9"/>
  <c r="E9"/>
  <c r="D9"/>
  <c r="C9"/>
  <c r="B14"/>
  <c r="B9"/>
  <c r="B4"/>
  <c r="B25" l="1"/>
  <c r="M25"/>
  <c r="L25"/>
  <c r="K25"/>
  <c r="J25"/>
  <c r="I25"/>
  <c r="H25"/>
  <c r="G25"/>
  <c r="F25"/>
  <c r="E25"/>
  <c r="D25"/>
  <c r="N19"/>
  <c r="C25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<sst xmlns="http://schemas.openxmlformats.org/spreadsheetml/2006/main" count="141" uniqueCount="86">
  <si>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</si>
  <si>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</si>
  <si>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</si>
  <si>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</si>
  <si>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</si>
  <si>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</si>
  <si>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</si>
  <si>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</si>
  <si>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</si>
  <si>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</si>
  <si>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</si>
  <si>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</si>
  <si>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</si>
  <si>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</si>
  <si>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</si>
  <si>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</si>
  <si>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</si>
  <si>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</si>
  <si>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</si>
  <si>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</si>
  <si>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</si>
  <si>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</si>
  <si>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</si>
  <si>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</si>
  <si>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</si>
  <si>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</si>
  <si>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</si>
  <si>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</si>
  <si>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</si>
  <si>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</si>
  <si>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</si>
  <si>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Ушакова,5</t>
  </si>
  <si>
    <t>-эл.оборудование</t>
  </si>
  <si>
    <t>-эл.оборудования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</si>
  <si>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</si>
  <si>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</si>
  <si>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</si>
  <si>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</si>
  <si>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</si>
  <si>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</si>
  <si>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</si>
  <si>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</si>
  <si>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</si>
  <si>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</si>
  <si>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</si>
  <si>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</si>
  <si>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</si>
  <si>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Ушакова, 5</t>
  </si>
  <si>
    <t xml:space="preserve">                                               Лицевой счёт  2016г</t>
  </si>
  <si>
    <t>Техническое обслуживание электрооборудования</t>
  </si>
  <si>
    <t>Текущий ремонт конструктивных элементов</t>
  </si>
  <si>
    <t>Дополнительные работы</t>
  </si>
  <si>
    <t>4.Дополнительные работы</t>
  </si>
  <si>
    <t>Очистка дорог</t>
  </si>
  <si>
    <t>5. ОДН</t>
  </si>
  <si>
    <t>ХВС</t>
  </si>
  <si>
    <t>ГВС</t>
  </si>
  <si>
    <t>эл.энергия</t>
  </si>
  <si>
    <t>5.ТБО</t>
  </si>
  <si>
    <t>6.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</si>
  <si>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</si>
  <si>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</si>
  <si>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</si>
  <si>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</si>
  <si>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Уборка снега и наледи с крыши</t>
  </si>
  <si>
    <t>Уборка сосулек с крыши</t>
  </si>
  <si>
    <t>Под.№1,2.Проверка освещения подъездов, замена эл.лампы</t>
  </si>
  <si>
    <t>Квартира №1.Замена канализационного стояка согласно смете</t>
  </si>
  <si>
    <t>Очистка крыши от снега и наледи</t>
  </si>
  <si>
    <t>ППР электрощитов</t>
  </si>
  <si>
    <t>Проведение технической инвентаризации, изготовление технического паспорта на жилой дом</t>
  </si>
  <si>
    <t>Кв.№1.Замена канализационного стояка</t>
  </si>
  <si>
    <t>Кв.№4.Замена участка трубы центральной канализации</t>
  </si>
  <si>
    <t>Итого:</t>
  </si>
  <si>
    <t>Подъезд №2.Остекление рамы</t>
  </si>
  <si>
    <t>Квартира №7.Замена стояка ХВС</t>
  </si>
  <si>
    <t>Запуск отопления</t>
  </si>
  <si>
    <t>Переоформление документов о присоединении к эл.сетям</t>
  </si>
  <si>
    <t>Под.№1,2.Ремонт светильников, замена эл.ламп</t>
  </si>
  <si>
    <t xml:space="preserve">Наружное освещение.Замена эл.лампы </t>
  </si>
  <si>
    <t>Под.№2.Установка пружины на дверь</t>
  </si>
  <si>
    <t>Чердак Регулировка отопления</t>
  </si>
  <si>
    <t>Кв.№8,9,11.Ремонт системы отопления</t>
  </si>
  <si>
    <t>Квартира №11.Оштукатуривание участка стены</t>
  </si>
  <si>
    <t>Уборка снега и сосулек с крыши</t>
  </si>
  <si>
    <t>ВРУ.Замена трансформатора тока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</si>
</sst>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0" fontId="5" fillId="0" borderId="1" xfId="0" applyFont="1" applyBorder="1"/>
    <xf numFmtId="0" fontId="4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9" fillId="0" borderId="6" xfId="0" applyFont="1" applyFill="1" applyBorder="1" applyAlignment="1">
      <alignment wrapText="1"/>
    </xf>
    <xf numFmtId="0" fontId="9" fillId="0" borderId="6" xfId="0" applyFont="1" applyBorder="1"/>
    <xf numFmtId="0" fontId="10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C9" sqref="C9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4" t="s">
        <v>61</v>
      </c>
      <c r="C1" s="84"/>
      <c r="D1" s="84"/>
      <c r="E1" s="7"/>
      <c r="F1" s="7"/>
      <c r="G1" s="7"/>
      <c r="H1" s="7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>
      <c r="A3" s="1"/>
      <c r="B3" s="83" t="s">
        <v>4</v>
      </c>
      <c r="C3" s="83"/>
      <c r="D3" s="83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27</v>
      </c>
      <c r="E4" s="1"/>
      <c r="F4" s="1"/>
      <c r="G4" s="1"/>
      <c r="H4" s="1"/>
    </row>
    <row r="5" spans="1:8" s="5" customFormat="1">
      <c r="A5" s="55"/>
      <c r="B5" s="56" t="s">
        <v>13</v>
      </c>
      <c r="C5" s="55"/>
      <c r="D5" s="56"/>
      <c r="E5" s="4"/>
      <c r="F5" s="4"/>
    </row>
    <row r="6" spans="1:8">
      <c r="A6" s="55">
        <v>1</v>
      </c>
      <c r="B6" s="55" t="s">
        <v>76</v>
      </c>
      <c r="C6" s="55">
        <v>65.180000000000007</v>
      </c>
      <c r="D6" s="56">
        <v>65.180000000000007</v>
      </c>
      <c r="E6" s="1"/>
      <c r="F6" s="1"/>
    </row>
    <row r="7" spans="1:8">
      <c r="A7" s="55"/>
      <c r="B7" s="56" t="s">
        <v>15</v>
      </c>
      <c r="C7" s="55"/>
      <c r="D7" s="56"/>
      <c r="E7" s="1"/>
      <c r="F7" s="1"/>
    </row>
    <row r="8" spans="1:8">
      <c r="A8" s="55">
        <v>1</v>
      </c>
      <c r="B8" s="55" t="s">
        <v>81</v>
      </c>
      <c r="C8" s="55">
        <v>260.7</v>
      </c>
      <c r="D8" s="56">
        <f>D6+C8</f>
        <v>325.88</v>
      </c>
      <c r="E8" s="1"/>
      <c r="F8" s="1"/>
    </row>
    <row r="9" spans="1:8">
      <c r="A9" s="55"/>
      <c r="B9" s="56"/>
      <c r="C9" s="55"/>
      <c r="D9" s="55"/>
      <c r="E9" s="1"/>
      <c r="F9" s="1"/>
    </row>
    <row r="10" spans="1:8" s="5" customFormat="1">
      <c r="A10" s="55"/>
      <c r="B10" s="55"/>
      <c r="C10" s="55"/>
      <c r="D10" s="56"/>
      <c r="E10" s="4"/>
      <c r="F10" s="4"/>
    </row>
    <row r="11" spans="1:8" s="5" customFormat="1">
      <c r="A11" s="55"/>
      <c r="B11" s="55"/>
      <c r="C11" s="55"/>
      <c r="D11" s="56"/>
      <c r="E11" s="4"/>
      <c r="F11" s="4"/>
    </row>
    <row r="12" spans="1:8">
      <c r="A12" s="55"/>
      <c r="B12" s="55"/>
      <c r="C12" s="55"/>
      <c r="D12" s="56"/>
      <c r="E12" s="1"/>
      <c r="F12" s="1"/>
    </row>
    <row r="13" spans="1:8">
      <c r="A13" s="55"/>
      <c r="B13" s="55"/>
      <c r="C13" s="55"/>
      <c r="D13" s="55"/>
      <c r="E13" s="1"/>
      <c r="F13" s="1"/>
    </row>
    <row r="14" spans="1:8">
      <c r="A14" s="55"/>
      <c r="B14" s="55"/>
      <c r="C14" s="55"/>
      <c r="D14" s="56"/>
      <c r="E14" s="1"/>
      <c r="F14" s="1"/>
    </row>
    <row r="15" spans="1:8">
      <c r="A15" s="55"/>
      <c r="B15" s="55"/>
      <c r="C15" s="55"/>
      <c r="D15" s="55"/>
      <c r="E15" s="1"/>
      <c r="F15" s="1"/>
    </row>
    <row r="16" spans="1:8">
      <c r="A16" s="55"/>
      <c r="B16" s="57"/>
      <c r="C16" s="55"/>
      <c r="D16" s="55"/>
      <c r="E16" s="1"/>
      <c r="F16" s="1"/>
    </row>
    <row r="17" spans="1:6">
      <c r="A17" s="55"/>
      <c r="B17" s="55"/>
      <c r="C17" s="55"/>
      <c r="D17" s="55"/>
      <c r="E17" s="1"/>
      <c r="F17" s="1"/>
    </row>
    <row r="18" spans="1:6" s="5" customFormat="1">
      <c r="A18" s="55"/>
      <c r="B18" s="55"/>
      <c r="C18" s="55"/>
      <c r="D18" s="56"/>
      <c r="E18" s="4"/>
      <c r="F18" s="4"/>
    </row>
    <row r="19" spans="1:6">
      <c r="A19" s="55"/>
      <c r="B19" s="57"/>
      <c r="C19" s="55"/>
      <c r="D19" s="55"/>
      <c r="E19" s="1"/>
      <c r="F19" s="1"/>
    </row>
    <row r="20" spans="1:6">
      <c r="A20" s="55"/>
      <c r="B20" s="55"/>
      <c r="C20" s="55"/>
      <c r="D20" s="55"/>
      <c r="E20" s="1"/>
      <c r="F20" s="1"/>
    </row>
    <row r="21" spans="1:6">
      <c r="A21" s="55"/>
      <c r="B21" s="55"/>
      <c r="C21" s="55"/>
      <c r="D21" s="56"/>
      <c r="E21" s="1"/>
      <c r="F21" s="1"/>
    </row>
    <row r="22" spans="1:6">
      <c r="A22" s="55"/>
      <c r="B22" s="55"/>
      <c r="C22" s="55"/>
      <c r="D22" s="56"/>
      <c r="E22" s="1"/>
      <c r="F22" s="1"/>
    </row>
    <row r="23" spans="1:6">
      <c r="A23" s="55"/>
      <c r="B23" s="55"/>
      <c r="C23" s="55"/>
      <c r="D23" s="55"/>
      <c r="E23" s="1"/>
      <c r="F23" s="1"/>
    </row>
    <row r="24" spans="1:6">
      <c r="A24" s="58"/>
      <c r="B24" s="59"/>
      <c r="C24" s="58"/>
      <c r="D24" s="60"/>
    </row>
    <row r="25" spans="1:6">
      <c r="A25" s="58"/>
      <c r="B25" s="59"/>
      <c r="C25" s="58"/>
      <c r="D25" s="58"/>
    </row>
    <row r="26" spans="1:6">
      <c r="A26" s="59"/>
      <c r="B26" s="59"/>
      <c r="C26" s="59"/>
      <c r="D26" s="58"/>
    </row>
    <row r="27" spans="1:6">
      <c r="A27" s="59"/>
      <c r="B27" s="59"/>
      <c r="C27" s="59"/>
      <c r="D27" s="58"/>
    </row>
    <row r="28" spans="1:6">
      <c r="A28" s="59"/>
      <c r="B28" s="55"/>
      <c r="C28" s="59"/>
      <c r="D28" s="58"/>
    </row>
    <row r="29" spans="1:6">
      <c r="A29" s="61"/>
      <c r="B29" s="62"/>
      <c r="C29" s="63"/>
      <c r="D29" s="63"/>
    </row>
    <row r="30" spans="1:6">
      <c r="A30" s="61"/>
      <c r="B30" s="61"/>
      <c r="C30" s="61"/>
      <c r="D30" s="61"/>
    </row>
    <row r="31" spans="1:6">
      <c r="A31" s="61"/>
      <c r="B31" s="61"/>
      <c r="C31" s="61"/>
      <c r="D31" s="61"/>
    </row>
    <row r="32" spans="1:6">
      <c r="A32" s="61"/>
      <c r="B32" s="61"/>
      <c r="C32" s="61"/>
      <c r="D32" s="61"/>
    </row>
    <row r="33" spans="1:4">
      <c r="A33" s="61"/>
      <c r="B33" s="61"/>
      <c r="C33" s="61"/>
      <c r="D33" s="6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D22" sqref="D22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15.95" customHeight="1">
      <c r="A1" s="1"/>
      <c r="B1" s="84" t="s">
        <v>61</v>
      </c>
      <c r="C1" s="84"/>
      <c r="D1" s="84"/>
      <c r="E1" s="7"/>
      <c r="F1" s="7"/>
      <c r="G1" s="7"/>
      <c r="H1" s="7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>
      <c r="A3" s="1"/>
      <c r="B3" s="83" t="s">
        <v>7</v>
      </c>
      <c r="C3" s="83"/>
      <c r="D3" s="83"/>
      <c r="E3" s="45"/>
      <c r="F3" s="45"/>
      <c r="G3" s="1"/>
      <c r="H3" s="1"/>
    </row>
    <row r="4" spans="1:8">
      <c r="A4" s="8"/>
      <c r="B4" s="46" t="s">
        <v>0</v>
      </c>
      <c r="C4" s="39" t="s">
        <v>1</v>
      </c>
      <c r="D4" s="46" t="s">
        <v>27</v>
      </c>
      <c r="E4" s="45"/>
      <c r="F4" s="45"/>
      <c r="G4" s="1"/>
      <c r="H4" s="1"/>
    </row>
    <row r="5" spans="1:8">
      <c r="A5" s="8"/>
      <c r="B5" s="3" t="s">
        <v>2</v>
      </c>
      <c r="C5" s="39"/>
      <c r="D5" s="39"/>
      <c r="E5" s="45"/>
      <c r="F5" s="45"/>
      <c r="G5" s="1"/>
      <c r="H5" s="1"/>
    </row>
    <row r="6" spans="1:8">
      <c r="A6" s="64">
        <v>1</v>
      </c>
      <c r="B6" s="55" t="s">
        <v>64</v>
      </c>
      <c r="C6" s="55">
        <v>417.69</v>
      </c>
      <c r="D6" s="56">
        <v>417.69</v>
      </c>
      <c r="E6" s="45"/>
      <c r="F6" s="45"/>
      <c r="G6" s="1"/>
      <c r="H6" s="1"/>
    </row>
    <row r="7" spans="1:8">
      <c r="A7" s="64"/>
      <c r="B7" s="56" t="s">
        <v>6</v>
      </c>
      <c r="C7" s="55"/>
      <c r="D7" s="55"/>
      <c r="E7" s="45"/>
      <c r="F7" s="45"/>
      <c r="G7" s="1"/>
      <c r="H7" s="1"/>
    </row>
    <row r="8" spans="1:8">
      <c r="A8" s="64">
        <v>1</v>
      </c>
      <c r="B8" s="55" t="s">
        <v>65</v>
      </c>
      <c r="C8" s="55">
        <v>278.45999999999998</v>
      </c>
      <c r="D8" s="56">
        <f>D6+C8</f>
        <v>696.15</v>
      </c>
      <c r="E8" s="45"/>
      <c r="F8" s="45"/>
      <c r="G8" s="1"/>
      <c r="H8" s="1"/>
    </row>
    <row r="9" spans="1:8" s="1" customFormat="1">
      <c r="A9" s="55"/>
      <c r="B9" s="56" t="s">
        <v>3</v>
      </c>
      <c r="C9" s="55"/>
      <c r="D9" s="60"/>
      <c r="E9" s="45"/>
      <c r="F9" s="45"/>
    </row>
    <row r="10" spans="1:8" s="4" customFormat="1">
      <c r="A10" s="55">
        <v>1</v>
      </c>
      <c r="B10" s="55" t="s">
        <v>68</v>
      </c>
      <c r="C10" s="55">
        <v>835.38</v>
      </c>
      <c r="D10" s="56">
        <f>D8+C10</f>
        <v>1531.53</v>
      </c>
    </row>
    <row r="11" spans="1:8" s="4" customFormat="1">
      <c r="A11" s="55"/>
      <c r="B11" s="56" t="s">
        <v>8</v>
      </c>
      <c r="C11" s="55"/>
      <c r="D11" s="56"/>
    </row>
    <row r="12" spans="1:8" s="1" customFormat="1" ht="45" customHeight="1">
      <c r="A12" s="55">
        <v>1</v>
      </c>
      <c r="B12" s="55" t="s">
        <v>70</v>
      </c>
      <c r="C12" s="55">
        <v>5986.5</v>
      </c>
      <c r="D12" s="56">
        <f>D10+C12</f>
        <v>7518.03</v>
      </c>
      <c r="E12" s="45"/>
      <c r="F12" s="45"/>
    </row>
    <row r="13" spans="1:8" s="1" customFormat="1">
      <c r="A13" s="55"/>
      <c r="B13" s="56" t="s">
        <v>10</v>
      </c>
      <c r="C13" s="55"/>
      <c r="D13" s="56"/>
      <c r="E13" s="45"/>
      <c r="F13" s="45"/>
    </row>
    <row r="14" spans="1:8" s="4" customFormat="1">
      <c r="A14" s="55">
        <v>1</v>
      </c>
      <c r="B14" s="55" t="s">
        <v>74</v>
      </c>
      <c r="C14" s="55">
        <v>791.1</v>
      </c>
      <c r="D14" s="56">
        <f>D12+C14</f>
        <v>8309.1299999999992</v>
      </c>
    </row>
    <row r="15" spans="1:8" s="4" customFormat="1">
      <c r="A15" s="55"/>
      <c r="B15" s="56" t="s">
        <v>15</v>
      </c>
      <c r="C15" s="55"/>
      <c r="D15" s="56"/>
    </row>
    <row r="16" spans="1:8" s="1" customFormat="1">
      <c r="A16" s="55">
        <v>1</v>
      </c>
      <c r="B16" s="55" t="s">
        <v>80</v>
      </c>
      <c r="C16" s="55">
        <v>367.65</v>
      </c>
      <c r="D16" s="56">
        <f>D14+C16</f>
        <v>8676.7799999999988</v>
      </c>
      <c r="E16" s="45"/>
      <c r="F16" s="45"/>
    </row>
    <row r="17" spans="1:6" s="1" customFormat="1">
      <c r="A17" s="55"/>
      <c r="B17" s="56" t="s">
        <v>16</v>
      </c>
      <c r="C17" s="55"/>
      <c r="D17" s="56"/>
      <c r="E17" s="45"/>
      <c r="F17" s="45"/>
    </row>
    <row r="18" spans="1:6" s="1" customFormat="1">
      <c r="A18" s="55">
        <v>1</v>
      </c>
      <c r="B18" s="55" t="s">
        <v>84</v>
      </c>
      <c r="C18" s="55">
        <v>782.1</v>
      </c>
      <c r="D18" s="56"/>
      <c r="E18" s="45"/>
      <c r="F18" s="45"/>
    </row>
    <row r="19" spans="1:6" s="1" customFormat="1">
      <c r="A19" s="55">
        <v>2</v>
      </c>
      <c r="B19" s="55" t="s">
        <v>83</v>
      </c>
      <c r="C19" s="55">
        <v>570.92999999999995</v>
      </c>
      <c r="D19" s="56"/>
      <c r="E19" s="45"/>
      <c r="F19" s="45"/>
    </row>
    <row r="20" spans="1:6" s="4" customFormat="1">
      <c r="A20" s="55">
        <v>3</v>
      </c>
      <c r="B20" s="55" t="s">
        <v>84</v>
      </c>
      <c r="C20" s="55">
        <v>391.05</v>
      </c>
      <c r="D20" s="56"/>
    </row>
    <row r="21" spans="1:6" s="1" customFormat="1">
      <c r="A21" s="55">
        <v>4</v>
      </c>
      <c r="B21" s="55" t="s">
        <v>84</v>
      </c>
      <c r="C21" s="55">
        <v>260.7</v>
      </c>
      <c r="D21" s="55"/>
      <c r="E21" s="45"/>
      <c r="F21" s="45"/>
    </row>
    <row r="22" spans="1:6" s="1" customFormat="1">
      <c r="A22" s="55"/>
      <c r="B22" s="56" t="s">
        <v>73</v>
      </c>
      <c r="C22" s="55">
        <f>SUM(C18:C21)</f>
        <v>2004.78</v>
      </c>
      <c r="D22" s="56">
        <f>D16+C22</f>
        <v>10681.56</v>
      </c>
      <c r="E22" s="45"/>
      <c r="F22" s="45"/>
    </row>
    <row r="23" spans="1:6" s="1" customFormat="1">
      <c r="A23" s="55"/>
      <c r="B23" s="56"/>
      <c r="C23" s="56"/>
      <c r="D23" s="56"/>
      <c r="E23" s="45"/>
      <c r="F23" s="45"/>
    </row>
    <row r="24" spans="1:6" s="1" customFormat="1">
      <c r="A24" s="56"/>
      <c r="B24" s="55"/>
      <c r="C24" s="56"/>
      <c r="D24" s="56"/>
      <c r="E24" s="45"/>
      <c r="F24" s="45"/>
    </row>
    <row r="25" spans="1:6" s="1" customFormat="1" ht="15.75" customHeight="1">
      <c r="A25" s="55"/>
      <c r="B25" s="56"/>
      <c r="C25" s="55"/>
      <c r="D25" s="55"/>
      <c r="E25" s="45"/>
      <c r="F25" s="45"/>
    </row>
    <row r="26" spans="1:6" s="1" customFormat="1">
      <c r="A26" s="55"/>
      <c r="B26" s="55"/>
      <c r="C26" s="56"/>
      <c r="D26" s="56"/>
      <c r="E26" s="45"/>
      <c r="F26" s="45"/>
    </row>
    <row r="27" spans="1:6" s="1" customFormat="1">
      <c r="A27" s="55"/>
      <c r="B27" s="65"/>
      <c r="C27" s="56"/>
      <c r="D27" s="56"/>
      <c r="E27" s="45"/>
      <c r="F27" s="45"/>
    </row>
    <row r="28" spans="1:6">
      <c r="A28" s="58"/>
      <c r="B28" s="59"/>
      <c r="C28" s="58"/>
      <c r="D28" s="58"/>
      <c r="E28" s="47"/>
      <c r="F28" s="47"/>
    </row>
    <row r="29" spans="1:6">
      <c r="A29" s="58"/>
      <c r="B29" s="59"/>
      <c r="C29" s="58"/>
      <c r="D29" s="58"/>
      <c r="E29" s="47"/>
      <c r="F29" s="47"/>
    </row>
    <row r="30" spans="1:6">
      <c r="A30" s="58"/>
      <c r="B30" s="59"/>
      <c r="C30" s="58"/>
      <c r="D30" s="58"/>
      <c r="E30" s="47"/>
      <c r="F30" s="47"/>
    </row>
    <row r="31" spans="1:6">
      <c r="A31" s="58"/>
      <c r="B31" s="65"/>
      <c r="C31" s="58"/>
      <c r="D31" s="58"/>
      <c r="E31" s="47"/>
      <c r="F31" s="47"/>
    </row>
    <row r="32" spans="1:6">
      <c r="A32" s="58"/>
      <c r="B32" s="65"/>
      <c r="C32" s="60"/>
      <c r="D32" s="60"/>
      <c r="E32" s="47"/>
      <c r="F32" s="47"/>
    </row>
    <row r="33" spans="1:6">
      <c r="A33" s="58"/>
      <c r="B33" s="59"/>
      <c r="C33" s="58"/>
      <c r="D33" s="58"/>
      <c r="E33" s="47"/>
      <c r="F33" s="47"/>
    </row>
    <row r="34" spans="1:6">
      <c r="A34" s="58"/>
      <c r="B34" s="65"/>
      <c r="C34" s="58"/>
      <c r="D34" s="58"/>
    </row>
    <row r="35" spans="1:6">
      <c r="A35" s="61"/>
      <c r="B35" s="61"/>
      <c r="C35" s="61"/>
      <c r="D35" s="61"/>
    </row>
    <row r="36" spans="1:6">
      <c r="A36" s="61"/>
      <c r="B36" s="61"/>
      <c r="C36" s="61"/>
      <c r="D36" s="6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D19" sqref="D19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84" t="s">
        <v>61</v>
      </c>
      <c r="C1" s="84"/>
      <c r="D1" s="84"/>
    </row>
    <row r="2" spans="1:4" ht="15.75">
      <c r="A2" s="1"/>
      <c r="B2" s="2" t="s">
        <v>31</v>
      </c>
      <c r="C2" s="1"/>
      <c r="D2" s="1"/>
    </row>
    <row r="3" spans="1:4">
      <c r="A3" s="45"/>
      <c r="B3" s="83" t="s">
        <v>49</v>
      </c>
      <c r="C3" s="83"/>
      <c r="D3" s="83"/>
    </row>
    <row r="4" spans="1:4" ht="30">
      <c r="A4" s="39"/>
      <c r="B4" s="46" t="s">
        <v>0</v>
      </c>
      <c r="C4" s="39" t="s">
        <v>1</v>
      </c>
      <c r="D4" s="46" t="s">
        <v>27</v>
      </c>
    </row>
    <row r="5" spans="1:4">
      <c r="A5" s="55"/>
      <c r="B5" s="56" t="s">
        <v>6</v>
      </c>
      <c r="C5" s="55"/>
      <c r="D5" s="55"/>
    </row>
    <row r="6" spans="1:4" ht="30">
      <c r="A6" s="55">
        <v>1</v>
      </c>
      <c r="B6" s="55" t="s">
        <v>66</v>
      </c>
      <c r="C6" s="55">
        <v>290.27</v>
      </c>
      <c r="D6" s="56">
        <v>290.27</v>
      </c>
    </row>
    <row r="7" spans="1:4">
      <c r="A7" s="55"/>
      <c r="B7" s="56" t="s">
        <v>3</v>
      </c>
      <c r="C7" s="55"/>
      <c r="D7" s="55"/>
    </row>
    <row r="8" spans="1:4">
      <c r="A8" s="56">
        <v>1</v>
      </c>
      <c r="B8" s="55" t="s">
        <v>69</v>
      </c>
      <c r="C8" s="55">
        <v>835.38</v>
      </c>
      <c r="D8" s="56">
        <f>D6+C8</f>
        <v>1125.6500000000001</v>
      </c>
    </row>
    <row r="9" spans="1:4">
      <c r="A9" s="55"/>
      <c r="B9" s="56" t="s">
        <v>13</v>
      </c>
      <c r="C9" s="55"/>
      <c r="D9" s="55"/>
    </row>
    <row r="10" spans="1:4">
      <c r="A10" s="55">
        <v>1</v>
      </c>
      <c r="B10" s="55" t="s">
        <v>69</v>
      </c>
      <c r="C10" s="55">
        <v>260.7</v>
      </c>
      <c r="D10" s="56"/>
    </row>
    <row r="11" spans="1:4" ht="30">
      <c r="A11" s="55">
        <v>2</v>
      </c>
      <c r="B11" s="55" t="s">
        <v>77</v>
      </c>
      <c r="C11" s="55">
        <v>1000</v>
      </c>
      <c r="D11" s="56"/>
    </row>
    <row r="12" spans="1:4">
      <c r="A12" s="55"/>
      <c r="B12" s="55" t="s">
        <v>73</v>
      </c>
      <c r="C12" s="55">
        <f>SUM(C10:C11)</f>
        <v>1260.7</v>
      </c>
      <c r="D12" s="56">
        <f>D8+C12</f>
        <v>2386.3500000000004</v>
      </c>
    </row>
    <row r="13" spans="1:4">
      <c r="A13" s="55"/>
      <c r="B13" s="56" t="s">
        <v>14</v>
      </c>
      <c r="C13" s="55"/>
      <c r="D13" s="56"/>
    </row>
    <row r="14" spans="1:4">
      <c r="A14" s="55">
        <v>1</v>
      </c>
      <c r="B14" s="55" t="s">
        <v>78</v>
      </c>
      <c r="C14" s="55">
        <v>412.91</v>
      </c>
      <c r="D14" s="56"/>
    </row>
    <row r="15" spans="1:4">
      <c r="A15" s="55">
        <v>2</v>
      </c>
      <c r="B15" s="55" t="s">
        <v>79</v>
      </c>
      <c r="C15" s="55">
        <v>141.28</v>
      </c>
      <c r="D15" s="56"/>
    </row>
    <row r="16" spans="1:4">
      <c r="A16" s="55"/>
      <c r="B16" s="55" t="s">
        <v>73</v>
      </c>
      <c r="C16" s="55">
        <f>SUM(C14:C15)</f>
        <v>554.19000000000005</v>
      </c>
      <c r="D16" s="56">
        <f>D12+C16</f>
        <v>2940.5400000000004</v>
      </c>
    </row>
    <row r="17" spans="1:4">
      <c r="A17" s="55"/>
      <c r="B17" s="56" t="s">
        <v>16</v>
      </c>
      <c r="C17" s="55"/>
      <c r="D17" s="56"/>
    </row>
    <row r="18" spans="1:4">
      <c r="A18" s="55">
        <v>1</v>
      </c>
      <c r="B18" s="55" t="s">
        <v>85</v>
      </c>
      <c r="C18" s="55">
        <v>1730.85</v>
      </c>
      <c r="D18" s="56">
        <f>D16+C18</f>
        <v>4671.3900000000003</v>
      </c>
    </row>
    <row r="19" spans="1:4">
      <c r="A19" s="56"/>
      <c r="B19" s="56"/>
      <c r="C19" s="55"/>
      <c r="D19" s="56"/>
    </row>
    <row r="20" spans="1:4">
      <c r="A20" s="55"/>
      <c r="B20" s="55"/>
      <c r="C20" s="55"/>
      <c r="D20" s="56"/>
    </row>
    <row r="21" spans="1:4">
      <c r="A21" s="55"/>
      <c r="B21" s="55"/>
      <c r="C21" s="55"/>
      <c r="D21" s="56"/>
    </row>
    <row r="22" spans="1:4">
      <c r="A22" s="55"/>
      <c r="B22" s="55"/>
      <c r="C22" s="55"/>
      <c r="D22" s="56"/>
    </row>
    <row r="23" spans="1:4">
      <c r="A23" s="56"/>
      <c r="B23" s="56"/>
      <c r="C23" s="56"/>
      <c r="D23" s="56"/>
    </row>
    <row r="24" spans="1:4">
      <c r="A24" s="55"/>
      <c r="B24" s="55"/>
      <c r="C24" s="55"/>
      <c r="D24" s="56"/>
    </row>
    <row r="25" spans="1:4">
      <c r="A25" s="55"/>
      <c r="B25" s="56"/>
      <c r="C25" s="56"/>
      <c r="D25" s="56"/>
    </row>
    <row r="26" spans="1:4">
      <c r="A26" s="55"/>
      <c r="B26" s="55"/>
      <c r="C26" s="56"/>
      <c r="D26" s="56"/>
    </row>
    <row r="27" spans="1:4">
      <c r="A27" s="58"/>
      <c r="B27" s="65"/>
      <c r="C27" s="58"/>
      <c r="D27" s="60"/>
    </row>
    <row r="28" spans="1:4">
      <c r="A28" s="58"/>
      <c r="B28" s="59"/>
      <c r="C28" s="58"/>
      <c r="D28" s="60"/>
    </row>
    <row r="29" spans="1:4">
      <c r="A29" s="58"/>
      <c r="B29" s="59"/>
      <c r="C29" s="58"/>
      <c r="D29" s="60"/>
    </row>
    <row r="30" spans="1:4">
      <c r="A30" s="58"/>
      <c r="B30" s="59"/>
      <c r="C30" s="58"/>
      <c r="D30" s="60"/>
    </row>
    <row r="31" spans="1:4">
      <c r="A31" s="58"/>
      <c r="B31" s="65"/>
      <c r="C31" s="60"/>
      <c r="D31" s="60"/>
    </row>
    <row r="32" spans="1:4">
      <c r="A32" s="58"/>
      <c r="B32" s="65"/>
      <c r="C32" s="58"/>
      <c r="D32" s="58"/>
    </row>
    <row r="33" spans="1:4">
      <c r="A33" s="58"/>
      <c r="B33" s="59"/>
      <c r="C33" s="58"/>
      <c r="D33" s="58"/>
    </row>
    <row r="34" spans="1:4">
      <c r="A34" s="58"/>
      <c r="B34" s="65"/>
      <c r="C34" s="60"/>
      <c r="D34" s="60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A5" sqref="A5:D7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6" t="s">
        <v>61</v>
      </c>
      <c r="C1" s="86"/>
      <c r="D1" s="86"/>
      <c r="E1" s="7"/>
      <c r="F1" s="7"/>
      <c r="G1" s="7"/>
      <c r="H1" s="7"/>
    </row>
    <row r="2" spans="1:8" ht="21.6" customHeight="1">
      <c r="A2" s="6"/>
      <c r="B2" s="85" t="s">
        <v>31</v>
      </c>
      <c r="C2" s="85"/>
      <c r="D2" s="85"/>
      <c r="E2" s="1"/>
      <c r="F2" s="1"/>
      <c r="G2" s="1"/>
      <c r="H2" s="1"/>
    </row>
    <row r="3" spans="1:8" ht="17.25" customHeight="1">
      <c r="A3" s="6"/>
      <c r="B3" s="86" t="s">
        <v>50</v>
      </c>
      <c r="C3" s="86"/>
      <c r="D3" s="86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ht="15.75">
      <c r="A5" s="66"/>
      <c r="B5" s="71"/>
      <c r="C5" s="66"/>
      <c r="D5" s="66"/>
      <c r="E5" s="1"/>
      <c r="F5" s="1"/>
      <c r="G5" s="1"/>
      <c r="H5" s="1"/>
    </row>
    <row r="6" spans="1:8">
      <c r="A6" s="55"/>
      <c r="B6" s="55"/>
      <c r="C6" s="72"/>
      <c r="D6" s="56"/>
    </row>
    <row r="7" spans="1:8">
      <c r="A7" s="60"/>
      <c r="B7" s="58"/>
      <c r="C7" s="73"/>
      <c r="D7" s="60"/>
    </row>
    <row r="8" spans="1:8">
      <c r="A8" s="58"/>
      <c r="B8" s="55"/>
      <c r="C8" s="73"/>
      <c r="D8" s="74"/>
    </row>
    <row r="9" spans="1:8">
      <c r="A9" s="75"/>
      <c r="B9" s="76"/>
      <c r="C9" s="58"/>
      <c r="D9" s="60"/>
    </row>
    <row r="10" spans="1:8">
      <c r="A10" s="77"/>
      <c r="B10" s="78"/>
      <c r="C10" s="79"/>
      <c r="D10" s="80"/>
    </row>
    <row r="11" spans="1:8">
      <c r="A11" s="58"/>
      <c r="B11" s="55"/>
      <c r="C11" s="58"/>
      <c r="D11" s="58"/>
    </row>
    <row r="12" spans="1:8">
      <c r="A12" s="58"/>
      <c r="B12" s="58"/>
      <c r="C12" s="58"/>
      <c r="D12" s="58"/>
    </row>
    <row r="13" spans="1:8">
      <c r="A13" s="58"/>
      <c r="B13" s="58"/>
      <c r="C13" s="58"/>
      <c r="D13" s="58"/>
    </row>
    <row r="14" spans="1:8">
      <c r="A14" s="58"/>
      <c r="B14" s="60"/>
      <c r="C14" s="60"/>
      <c r="D14" s="60"/>
    </row>
    <row r="15" spans="1:8">
      <c r="A15" s="58"/>
      <c r="B15" s="60"/>
      <c r="C15" s="58"/>
      <c r="D15" s="58"/>
    </row>
    <row r="16" spans="1:8">
      <c r="A16" s="58"/>
      <c r="B16" s="57"/>
      <c r="C16" s="58"/>
      <c r="D16" s="58"/>
    </row>
    <row r="17" spans="1:4">
      <c r="A17" s="58"/>
      <c r="B17" s="58"/>
      <c r="C17" s="58"/>
      <c r="D17" s="58"/>
    </row>
    <row r="18" spans="1:4">
      <c r="A18" s="58"/>
      <c r="B18" s="60"/>
      <c r="C18" s="60"/>
      <c r="D18" s="60"/>
    </row>
    <row r="19" spans="1:4">
      <c r="A19" s="58"/>
      <c r="B19" s="60"/>
      <c r="C19" s="58"/>
      <c r="D19" s="58"/>
    </row>
    <row r="20" spans="1:4">
      <c r="A20" s="58"/>
      <c r="B20" s="59"/>
      <c r="C20" s="58"/>
      <c r="D20" s="58"/>
    </row>
    <row r="21" spans="1:4">
      <c r="A21" s="58"/>
      <c r="B21" s="55"/>
      <c r="C21" s="58"/>
      <c r="D21" s="58"/>
    </row>
    <row r="22" spans="1:4">
      <c r="A22" s="58"/>
      <c r="B22" s="60"/>
      <c r="C22" s="60"/>
      <c r="D22" s="60"/>
    </row>
    <row r="23" spans="1:4">
      <c r="A23" s="58"/>
      <c r="B23" s="81"/>
      <c r="C23" s="58"/>
      <c r="D23" s="58"/>
    </row>
    <row r="24" spans="1:4">
      <c r="A24" s="58"/>
      <c r="B24" s="59"/>
      <c r="C24" s="58"/>
      <c r="D24" s="58"/>
    </row>
    <row r="25" spans="1:4">
      <c r="A25" s="58"/>
      <c r="B25" s="55"/>
      <c r="C25" s="58"/>
      <c r="D25" s="60"/>
    </row>
    <row r="26" spans="1:4">
      <c r="A26" s="58"/>
      <c r="B26" s="81"/>
      <c r="C26" s="60"/>
      <c r="D26" s="60"/>
    </row>
    <row r="27" spans="1:4">
      <c r="A27" s="58"/>
      <c r="B27" s="82"/>
      <c r="C27" s="58"/>
      <c r="D27" s="58"/>
    </row>
    <row r="28" spans="1:4">
      <c r="A28" s="58"/>
      <c r="B28" s="81"/>
      <c r="C28" s="60"/>
      <c r="D28" s="60"/>
    </row>
    <row r="29" spans="1:4">
      <c r="A29" s="58"/>
      <c r="B29" s="81"/>
      <c r="C29" s="58"/>
      <c r="D29" s="58"/>
    </row>
    <row r="30" spans="1:4">
      <c r="A30" s="14"/>
      <c r="B30" s="33"/>
      <c r="C30" s="14"/>
      <c r="D30" s="14"/>
    </row>
    <row r="31" spans="1:4">
      <c r="A31" s="14"/>
      <c r="B31" s="24"/>
      <c r="C31" s="13"/>
      <c r="D3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6" t="s">
        <v>61</v>
      </c>
      <c r="C1" s="86"/>
      <c r="D1" s="86"/>
    </row>
    <row r="2" spans="1:4" ht="15.75">
      <c r="A2" s="6"/>
      <c r="B2" s="85" t="s">
        <v>31</v>
      </c>
      <c r="C2" s="85"/>
      <c r="D2" s="85"/>
    </row>
    <row r="3" spans="1:4" ht="15.75">
      <c r="A3" s="6"/>
      <c r="B3" s="86" t="s">
        <v>34</v>
      </c>
      <c r="C3" s="86"/>
      <c r="D3" s="86"/>
    </row>
    <row r="4" spans="1:4" ht="26.25">
      <c r="A4" s="8"/>
      <c r="B4" s="9" t="s">
        <v>0</v>
      </c>
      <c r="C4" s="8" t="s">
        <v>1</v>
      </c>
      <c r="D4" s="8" t="s">
        <v>27</v>
      </c>
    </row>
    <row r="5" spans="1:4">
      <c r="A5" s="10"/>
      <c r="B5" s="10"/>
      <c r="C5" s="10"/>
      <c r="D5" s="10"/>
    </row>
    <row r="6" spans="1:4">
      <c r="A6" s="3"/>
      <c r="B6" s="3"/>
      <c r="C6" s="20"/>
      <c r="D6" s="3"/>
    </row>
    <row r="7" spans="1:4">
      <c r="A7" s="13"/>
      <c r="B7" s="13"/>
      <c r="C7" s="21"/>
      <c r="D7" s="13"/>
    </row>
    <row r="8" spans="1:4">
      <c r="A8" s="14"/>
      <c r="B8" s="39"/>
      <c r="C8" s="17"/>
      <c r="D8" s="18"/>
    </row>
    <row r="9" spans="1:4">
      <c r="A9" s="40"/>
      <c r="B9" s="41"/>
      <c r="C9" s="13"/>
      <c r="D9" s="13"/>
    </row>
    <row r="10" spans="1:4">
      <c r="A10" s="15"/>
      <c r="B10" s="22"/>
      <c r="C10" s="16"/>
      <c r="D10" s="19"/>
    </row>
    <row r="11" spans="1:4">
      <c r="A11" s="14"/>
      <c r="B11" s="12"/>
      <c r="C11" s="14"/>
      <c r="D11" s="14"/>
    </row>
    <row r="12" spans="1:4">
      <c r="A12" s="14"/>
      <c r="B12" s="14"/>
      <c r="C12" s="14"/>
      <c r="D12" s="14"/>
    </row>
    <row r="13" spans="1:4">
      <c r="A13" s="14"/>
      <c r="B13" s="14"/>
      <c r="C13" s="14"/>
      <c r="D13" s="14"/>
    </row>
    <row r="14" spans="1:4">
      <c r="A14" s="14"/>
      <c r="B14" s="13"/>
      <c r="C14" s="13"/>
      <c r="D14" s="13"/>
    </row>
    <row r="15" spans="1:4">
      <c r="A15" s="14"/>
      <c r="B15" s="13"/>
      <c r="C15" s="14"/>
      <c r="D15" s="14"/>
    </row>
    <row r="16" spans="1:4">
      <c r="A16" s="14"/>
      <c r="B16" s="43"/>
      <c r="C16" s="14"/>
      <c r="D16" s="14"/>
    </row>
    <row r="17" spans="1:4">
      <c r="A17" s="14"/>
      <c r="B17" s="14"/>
      <c r="C17" s="14"/>
      <c r="D17" s="14"/>
    </row>
    <row r="18" spans="1:4">
      <c r="A18" s="14"/>
      <c r="B18" s="13"/>
      <c r="C18" s="13"/>
      <c r="D18" s="13"/>
    </row>
    <row r="19" spans="1:4">
      <c r="A19" s="14"/>
      <c r="B19" s="13"/>
      <c r="C19" s="14"/>
      <c r="D19" s="14"/>
    </row>
    <row r="20" spans="1:4">
      <c r="A20" s="14"/>
      <c r="B20" s="23"/>
      <c r="C20" s="14"/>
      <c r="D20" s="14"/>
    </row>
    <row r="21" spans="1:4">
      <c r="A21" s="14"/>
      <c r="B21" s="12"/>
      <c r="C21" s="14"/>
      <c r="D21" s="14"/>
    </row>
    <row r="22" spans="1:4">
      <c r="A22" s="14"/>
      <c r="B22" s="13"/>
      <c r="C22" s="13"/>
      <c r="D22" s="13"/>
    </row>
    <row r="23" spans="1:4">
      <c r="A23" s="14"/>
      <c r="B23" s="24"/>
      <c r="C23" s="14"/>
      <c r="D23" s="14"/>
    </row>
    <row r="24" spans="1:4">
      <c r="A24" s="14"/>
      <c r="B24" s="23"/>
      <c r="C24" s="14"/>
      <c r="D24" s="14"/>
    </row>
    <row r="25" spans="1:4">
      <c r="A25" s="14"/>
      <c r="B25" s="39"/>
      <c r="C25" s="42"/>
      <c r="D25" s="13"/>
    </row>
    <row r="26" spans="1:4">
      <c r="A26" s="14"/>
      <c r="B26" s="24"/>
      <c r="C26" s="13"/>
      <c r="D26" s="13"/>
    </row>
    <row r="27" spans="1:4">
      <c r="A27" s="14"/>
      <c r="B27" s="26"/>
      <c r="C27" s="14"/>
      <c r="D27" s="14"/>
    </row>
    <row r="28" spans="1:4">
      <c r="A28" s="14"/>
      <c r="B28" s="24"/>
      <c r="C28" s="13"/>
      <c r="D28" s="13"/>
    </row>
    <row r="29" spans="1:4">
      <c r="A29" s="14"/>
      <c r="B29" s="24"/>
      <c r="C29" s="14"/>
      <c r="D29" s="14"/>
    </row>
    <row r="30" spans="1:4">
      <c r="A30" s="14"/>
      <c r="B30" s="33"/>
      <c r="C30" s="14"/>
      <c r="D30" s="14"/>
    </row>
    <row r="31" spans="1:4">
      <c r="A31" s="14"/>
      <c r="B31" s="24"/>
      <c r="C31" s="13"/>
      <c r="D31" s="1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D15" sqref="D15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6" t="s">
        <v>62</v>
      </c>
      <c r="C1" s="86"/>
      <c r="D1" s="86"/>
      <c r="E1" s="7"/>
      <c r="F1" s="7"/>
      <c r="G1" s="7"/>
      <c r="H1" s="7"/>
    </row>
    <row r="2" spans="1:8" ht="15.75">
      <c r="A2" s="6"/>
      <c r="B2" s="85" t="s">
        <v>31</v>
      </c>
      <c r="C2" s="85"/>
      <c r="D2" s="85"/>
      <c r="E2" s="1"/>
      <c r="F2" s="1"/>
      <c r="G2" s="1"/>
      <c r="H2" s="1"/>
    </row>
    <row r="3" spans="1:8" ht="15.75">
      <c r="A3" s="6"/>
      <c r="B3" s="86" t="s">
        <v>5</v>
      </c>
      <c r="C3" s="86"/>
      <c r="D3" s="86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>
      <c r="A5" s="64"/>
      <c r="B5" s="56" t="s">
        <v>3</v>
      </c>
      <c r="C5" s="66"/>
      <c r="D5" s="8"/>
      <c r="E5" s="1"/>
      <c r="F5" s="1"/>
      <c r="G5" s="1"/>
      <c r="H5" s="1"/>
    </row>
    <row r="6" spans="1:8" s="1" customFormat="1" ht="30">
      <c r="A6" s="55">
        <v>1</v>
      </c>
      <c r="B6" s="55" t="s">
        <v>67</v>
      </c>
      <c r="C6" s="55">
        <v>10542.77</v>
      </c>
      <c r="D6" s="3">
        <v>10542.77</v>
      </c>
    </row>
    <row r="7" spans="1:8" s="1" customFormat="1">
      <c r="A7" s="8"/>
      <c r="B7" s="3" t="s">
        <v>9</v>
      </c>
      <c r="C7" s="8"/>
      <c r="D7" s="3"/>
    </row>
    <row r="8" spans="1:8" s="1" customFormat="1">
      <c r="A8" s="55">
        <v>1</v>
      </c>
      <c r="B8" s="55" t="s">
        <v>71</v>
      </c>
      <c r="C8" s="55">
        <v>10599.53</v>
      </c>
      <c r="D8" s="3"/>
    </row>
    <row r="9" spans="1:8" s="1" customFormat="1" ht="30">
      <c r="A9" s="55">
        <v>2</v>
      </c>
      <c r="B9" s="55" t="s">
        <v>72</v>
      </c>
      <c r="C9" s="55">
        <v>5539.3</v>
      </c>
      <c r="D9" s="3"/>
    </row>
    <row r="10" spans="1:8" s="1" customFormat="1">
      <c r="A10" s="55"/>
      <c r="B10" s="55" t="s">
        <v>73</v>
      </c>
      <c r="C10" s="55">
        <f>SUM(C8:C9)</f>
        <v>16138.830000000002</v>
      </c>
      <c r="D10" s="3">
        <f>D6+C10</f>
        <v>26681.600000000002</v>
      </c>
    </row>
    <row r="11" spans="1:8" s="5" customFormat="1">
      <c r="A11" s="55"/>
      <c r="B11" s="56" t="s">
        <v>11</v>
      </c>
      <c r="C11" s="55"/>
      <c r="D11" s="13"/>
    </row>
    <row r="12" spans="1:8">
      <c r="A12" s="55">
        <v>1</v>
      </c>
      <c r="B12" s="55" t="s">
        <v>75</v>
      </c>
      <c r="C12" s="55">
        <v>3761.14</v>
      </c>
      <c r="D12" s="13">
        <f>D10+C12</f>
        <v>30442.74</v>
      </c>
    </row>
    <row r="13" spans="1:8">
      <c r="A13" s="55"/>
      <c r="B13" s="56" t="s">
        <v>16</v>
      </c>
      <c r="C13" s="55"/>
      <c r="D13" s="14"/>
    </row>
    <row r="14" spans="1:8" s="5" customFormat="1">
      <c r="A14" s="55">
        <v>1</v>
      </c>
      <c r="B14" s="55" t="s">
        <v>82</v>
      </c>
      <c r="C14" s="55">
        <v>25736.81</v>
      </c>
      <c r="D14" s="13">
        <f>D12+C14</f>
        <v>56179.55</v>
      </c>
    </row>
    <row r="15" spans="1:8">
      <c r="A15" s="55"/>
      <c r="B15" s="56"/>
      <c r="C15" s="55"/>
      <c r="D15" s="13"/>
    </row>
    <row r="16" spans="1:8">
      <c r="A16" s="58"/>
      <c r="B16" s="55"/>
      <c r="C16" s="58"/>
      <c r="D16" s="60"/>
    </row>
    <row r="17" spans="1:4">
      <c r="A17" s="58"/>
      <c r="B17" s="56"/>
      <c r="C17" s="58"/>
      <c r="D17" s="60"/>
    </row>
    <row r="18" spans="1:4">
      <c r="A18" s="58"/>
      <c r="B18" s="55"/>
      <c r="C18" s="58"/>
      <c r="D18" s="60"/>
    </row>
    <row r="19" spans="1:4">
      <c r="A19" s="58"/>
      <c r="B19" s="55"/>
      <c r="C19" s="58"/>
      <c r="D19" s="60"/>
    </row>
    <row r="20" spans="1:4">
      <c r="A20" s="58"/>
      <c r="B20" s="55"/>
      <c r="C20" s="58"/>
      <c r="D20" s="58"/>
    </row>
    <row r="21" spans="1:4">
      <c r="A21" s="58"/>
      <c r="B21" s="55"/>
      <c r="C21" s="58"/>
      <c r="D21" s="58"/>
    </row>
    <row r="22" spans="1:4">
      <c r="A22" s="58"/>
      <c r="B22" s="55"/>
      <c r="C22" s="58"/>
      <c r="D22" s="60"/>
    </row>
    <row r="23" spans="1:4">
      <c r="A23" s="58"/>
      <c r="B23" s="55"/>
      <c r="C23" s="58"/>
      <c r="D23" s="60"/>
    </row>
    <row r="24" spans="1:4">
      <c r="A24" s="58"/>
      <c r="B24" s="55"/>
      <c r="C24" s="58"/>
      <c r="D24" s="58"/>
    </row>
    <row r="25" spans="1:4">
      <c r="A25" s="58"/>
      <c r="B25" s="55"/>
      <c r="C25" s="58"/>
      <c r="D25" s="58"/>
    </row>
    <row r="26" spans="1:4">
      <c r="A26" s="58"/>
      <c r="B26" s="56"/>
      <c r="C26" s="60"/>
      <c r="D26" s="60"/>
    </row>
    <row r="27" spans="1:4">
      <c r="A27" s="68"/>
      <c r="B27" s="69"/>
      <c r="C27" s="68"/>
      <c r="D27" s="58"/>
    </row>
    <row r="28" spans="1:4">
      <c r="A28" s="68"/>
      <c r="B28" s="70"/>
      <c r="C28" s="68"/>
      <c r="D28" s="58"/>
    </row>
    <row r="29" spans="1:4">
      <c r="A29" s="68"/>
      <c r="B29" s="69"/>
      <c r="C29" s="67"/>
      <c r="D29" s="60"/>
    </row>
    <row r="30" spans="1:4">
      <c r="A30" s="58"/>
      <c r="B30" s="65"/>
      <c r="C30" s="58"/>
      <c r="D30" s="58"/>
    </row>
    <row r="31" spans="1:4">
      <c r="A31" s="58"/>
      <c r="B31" s="59"/>
      <c r="C31" s="58"/>
      <c r="D31" s="58"/>
    </row>
    <row r="32" spans="1:4">
      <c r="A32" s="58"/>
      <c r="B32" s="65"/>
      <c r="C32" s="60"/>
      <c r="D32" s="60"/>
    </row>
    <row r="33" spans="1:4">
      <c r="A33" s="58"/>
      <c r="B33" s="65"/>
      <c r="C33" s="58"/>
      <c r="D33" s="58"/>
    </row>
    <row r="34" spans="1:4">
      <c r="A34" s="14"/>
      <c r="B34" s="25"/>
      <c r="C34" s="42"/>
      <c r="D34" s="13"/>
    </row>
    <row r="35" spans="1:4">
      <c r="A35" s="14"/>
      <c r="B35" s="32"/>
      <c r="C35" s="13"/>
      <c r="D35" s="13"/>
    </row>
    <row r="36" spans="1:4">
      <c r="A36" s="14"/>
      <c r="B36" s="25"/>
      <c r="C36" s="14"/>
      <c r="D36" s="14"/>
    </row>
    <row r="37" spans="1:4">
      <c r="A37" s="14"/>
      <c r="B37" s="32"/>
      <c r="C37" s="13"/>
      <c r="D37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J17" sqref="J17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21">
      <c r="A2" s="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1" customFormat="1" ht="20.25" customHeight="1">
      <c r="A3" s="9"/>
      <c r="B3" s="34" t="s">
        <v>2</v>
      </c>
      <c r="C3" s="34" t="s">
        <v>6</v>
      </c>
      <c r="D3" s="34" t="s">
        <v>3</v>
      </c>
      <c r="E3" s="34" t="s">
        <v>8</v>
      </c>
      <c r="F3" s="34" t="s">
        <v>9</v>
      </c>
      <c r="G3" s="34" t="s">
        <v>10</v>
      </c>
      <c r="H3" s="34" t="s">
        <v>11</v>
      </c>
      <c r="I3" s="34" t="s">
        <v>12</v>
      </c>
      <c r="J3" s="34" t="s">
        <v>13</v>
      </c>
      <c r="K3" s="34" t="s">
        <v>14</v>
      </c>
      <c r="L3" s="34" t="s">
        <v>15</v>
      </c>
      <c r="M3" s="34" t="s">
        <v>16</v>
      </c>
      <c r="N3" s="28" t="s">
        <v>17</v>
      </c>
    </row>
    <row r="4" spans="1:14" ht="39.75" customHeight="1">
      <c r="A4" s="35" t="s">
        <v>29</v>
      </c>
      <c r="B4" s="29">
        <f>B5+B6+B7</f>
        <v>4493.34</v>
      </c>
      <c r="C4" s="29">
        <f>C5+C6+C7+C8</f>
        <v>6602.48</v>
      </c>
      <c r="D4" s="29">
        <f>D5+D6+D7+D8</f>
        <v>4659.6499999999996</v>
      </c>
      <c r="E4" s="29">
        <f t="shared" ref="E4:M4" si="0">E5+E6+E7+E8</f>
        <v>4500.83</v>
      </c>
      <c r="F4" s="29">
        <f t="shared" si="0"/>
        <v>4442.5599999999995</v>
      </c>
      <c r="G4" s="29">
        <f t="shared" si="0"/>
        <v>4222.8899999999994</v>
      </c>
      <c r="H4" s="29">
        <f t="shared" si="0"/>
        <v>4222.8899999999994</v>
      </c>
      <c r="I4" s="29">
        <f t="shared" si="0"/>
        <v>4222.8899999999994</v>
      </c>
      <c r="J4" s="29">
        <f t="shared" si="0"/>
        <v>4247.68</v>
      </c>
      <c r="K4" s="29">
        <f t="shared" si="0"/>
        <v>4247.68</v>
      </c>
      <c r="L4" s="29">
        <f t="shared" si="0"/>
        <v>4247.68</v>
      </c>
      <c r="M4" s="29">
        <f t="shared" si="0"/>
        <v>4247.68</v>
      </c>
      <c r="N4" s="29">
        <f t="shared" ref="N4:N24" si="1">SUM(B4:M4)</f>
        <v>54358.25</v>
      </c>
    </row>
    <row r="5" spans="1:14" ht="39" customHeight="1">
      <c r="A5" s="35" t="s">
        <v>18</v>
      </c>
      <c r="B5" s="30">
        <v>1959.52</v>
      </c>
      <c r="C5" s="30">
        <v>1959.52</v>
      </c>
      <c r="D5" s="30">
        <v>1959.52</v>
      </c>
      <c r="E5" s="30">
        <v>1959.52</v>
      </c>
      <c r="F5" s="30">
        <v>1959.52</v>
      </c>
      <c r="G5" s="30">
        <v>1959.52</v>
      </c>
      <c r="H5" s="30">
        <v>1959.52</v>
      </c>
      <c r="I5" s="30">
        <v>1959.52</v>
      </c>
      <c r="J5" s="30">
        <v>2740.84</v>
      </c>
      <c r="K5" s="30">
        <v>2740.84</v>
      </c>
      <c r="L5" s="30">
        <v>2740.84</v>
      </c>
      <c r="M5" s="30">
        <v>2740.84</v>
      </c>
      <c r="N5" s="30">
        <f t="shared" si="1"/>
        <v>26639.52</v>
      </c>
    </row>
    <row r="6" spans="1:14" ht="60" customHeight="1">
      <c r="A6" s="35" t="s">
        <v>36</v>
      </c>
      <c r="B6" s="30">
        <v>270.45</v>
      </c>
      <c r="C6" s="30">
        <v>305.66000000000003</v>
      </c>
      <c r="D6" s="30">
        <v>436.76</v>
      </c>
      <c r="E6" s="30">
        <v>277.94</v>
      </c>
      <c r="F6" s="30">
        <v>219.67</v>
      </c>
      <c r="G6" s="30"/>
      <c r="H6" s="30"/>
      <c r="I6" s="30"/>
      <c r="J6" s="30"/>
      <c r="K6" s="30"/>
      <c r="L6" s="30"/>
      <c r="M6" s="30"/>
      <c r="N6" s="30">
        <f t="shared" si="1"/>
        <v>1510.48</v>
      </c>
    </row>
    <row r="7" spans="1:14" ht="44.25" customHeight="1">
      <c r="A7" s="35" t="s">
        <v>37</v>
      </c>
      <c r="B7" s="30">
        <v>2263.37</v>
      </c>
      <c r="C7" s="30">
        <v>2263.37</v>
      </c>
      <c r="D7" s="30">
        <v>2263.37</v>
      </c>
      <c r="E7" s="30">
        <v>2263.37</v>
      </c>
      <c r="F7" s="30">
        <v>2263.37</v>
      </c>
      <c r="G7" s="30">
        <v>2263.37</v>
      </c>
      <c r="H7" s="30">
        <v>2263.37</v>
      </c>
      <c r="I7" s="30">
        <v>2263.37</v>
      </c>
      <c r="J7" s="30">
        <v>1506.84</v>
      </c>
      <c r="K7" s="30">
        <v>1506.84</v>
      </c>
      <c r="L7" s="30">
        <v>1506.84</v>
      </c>
      <c r="M7" s="30">
        <v>1506.84</v>
      </c>
      <c r="N7" s="30">
        <f>SUM(B7:M7)</f>
        <v>24134.319999999996</v>
      </c>
    </row>
    <row r="8" spans="1:14" ht="44.25" customHeight="1">
      <c r="A8" s="35" t="s">
        <v>53</v>
      </c>
      <c r="B8" s="30"/>
      <c r="C8" s="30">
        <v>2073.9299999999998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2073.9299999999998</v>
      </c>
    </row>
    <row r="9" spans="1:14" ht="36" customHeight="1">
      <c r="A9" s="36" t="s">
        <v>19</v>
      </c>
      <c r="B9" s="29">
        <f>B10+B11+B12+B13</f>
        <v>1453.55</v>
      </c>
      <c r="C9" s="29">
        <f t="shared" ref="C9:M9" si="2">C10+C11+C12+C13</f>
        <v>568.73</v>
      </c>
      <c r="D9" s="29">
        <f t="shared" si="2"/>
        <v>1670.76</v>
      </c>
      <c r="E9" s="29">
        <f t="shared" si="2"/>
        <v>5986.5</v>
      </c>
      <c r="F9" s="29">
        <f t="shared" si="2"/>
        <v>0</v>
      </c>
      <c r="G9" s="29">
        <f t="shared" si="2"/>
        <v>1309.03</v>
      </c>
      <c r="H9" s="29">
        <f t="shared" si="2"/>
        <v>517.92999999999995</v>
      </c>
      <c r="I9" s="29">
        <f t="shared" si="2"/>
        <v>1553.79</v>
      </c>
      <c r="J9" s="29">
        <f t="shared" si="2"/>
        <v>2879.67</v>
      </c>
      <c r="K9" s="29">
        <f t="shared" si="2"/>
        <v>1072.1199999999999</v>
      </c>
      <c r="L9" s="29">
        <f t="shared" si="2"/>
        <v>2182.14</v>
      </c>
      <c r="M9" s="29">
        <f t="shared" si="2"/>
        <v>3735.63</v>
      </c>
      <c r="N9" s="29">
        <f t="shared" si="1"/>
        <v>22929.850000000002</v>
      </c>
    </row>
    <row r="10" spans="1:14" ht="40.5" customHeight="1">
      <c r="A10" s="35" t="s">
        <v>20</v>
      </c>
      <c r="B10" s="30"/>
      <c r="C10" s="30"/>
      <c r="D10" s="30"/>
      <c r="E10" s="30"/>
      <c r="F10" s="30"/>
      <c r="G10" s="30"/>
      <c r="H10" s="30"/>
      <c r="I10" s="30"/>
      <c r="J10" s="30">
        <v>65.180000000000007</v>
      </c>
      <c r="K10" s="30"/>
      <c r="L10" s="30">
        <v>260.7</v>
      </c>
      <c r="M10" s="30"/>
      <c r="N10" s="29">
        <f t="shared" si="1"/>
        <v>325.88</v>
      </c>
    </row>
    <row r="11" spans="1:14" ht="45.75" customHeight="1">
      <c r="A11" s="35" t="s">
        <v>21</v>
      </c>
      <c r="B11" s="31">
        <v>417.69</v>
      </c>
      <c r="C11" s="30">
        <v>278.45999999999998</v>
      </c>
      <c r="D11" s="30">
        <v>835.38</v>
      </c>
      <c r="E11" s="30">
        <v>5986.5</v>
      </c>
      <c r="F11" s="30"/>
      <c r="G11" s="30">
        <v>791.1</v>
      </c>
      <c r="H11" s="30"/>
      <c r="I11" s="30"/>
      <c r="J11" s="30"/>
      <c r="K11" s="30"/>
      <c r="L11" s="30">
        <v>367.65</v>
      </c>
      <c r="M11" s="30">
        <v>2004.78</v>
      </c>
      <c r="N11" s="29">
        <f t="shared" si="1"/>
        <v>10681.56</v>
      </c>
    </row>
    <row r="12" spans="1:14" ht="45.75" customHeight="1">
      <c r="A12" s="44" t="s">
        <v>32</v>
      </c>
      <c r="B12" s="31"/>
      <c r="C12" s="30">
        <v>290.27</v>
      </c>
      <c r="D12" s="30">
        <v>835.38</v>
      </c>
      <c r="E12" s="30"/>
      <c r="F12" s="30"/>
      <c r="G12" s="30"/>
      <c r="H12" s="30"/>
      <c r="I12" s="30"/>
      <c r="J12" s="30">
        <v>1260.7</v>
      </c>
      <c r="K12" s="30">
        <v>554.19000000000005</v>
      </c>
      <c r="L12" s="30"/>
      <c r="M12" s="30">
        <v>1730.85</v>
      </c>
      <c r="N12" s="29">
        <f t="shared" si="1"/>
        <v>4671.3900000000003</v>
      </c>
    </row>
    <row r="13" spans="1:14" ht="21.75" customHeight="1">
      <c r="A13" s="35" t="s">
        <v>22</v>
      </c>
      <c r="B13" s="30">
        <v>1035.8599999999999</v>
      </c>
      <c r="C13" s="30"/>
      <c r="D13" s="30"/>
      <c r="E13" s="30"/>
      <c r="F13" s="30"/>
      <c r="G13" s="30">
        <v>517.92999999999995</v>
      </c>
      <c r="H13" s="30">
        <v>517.92999999999995</v>
      </c>
      <c r="I13" s="30">
        <v>1553.79</v>
      </c>
      <c r="J13" s="30">
        <v>1553.79</v>
      </c>
      <c r="K13" s="30">
        <v>517.92999999999995</v>
      </c>
      <c r="L13" s="30">
        <v>1553.79</v>
      </c>
      <c r="M13" s="30"/>
      <c r="N13" s="30">
        <f t="shared" si="1"/>
        <v>7251.0199999999995</v>
      </c>
    </row>
    <row r="14" spans="1:14" ht="23.25" customHeight="1">
      <c r="A14" s="36" t="s">
        <v>23</v>
      </c>
      <c r="B14" s="29">
        <f>B15+B16+B17</f>
        <v>0</v>
      </c>
      <c r="C14" s="29">
        <f t="shared" ref="C14:M14" si="3">C15+C16+C17</f>
        <v>0</v>
      </c>
      <c r="D14" s="29">
        <f t="shared" si="3"/>
        <v>10542.77</v>
      </c>
      <c r="E14" s="29">
        <f t="shared" si="3"/>
        <v>0</v>
      </c>
      <c r="F14" s="29">
        <f t="shared" si="3"/>
        <v>16138.83</v>
      </c>
      <c r="G14" s="29">
        <f t="shared" si="3"/>
        <v>0</v>
      </c>
      <c r="H14" s="29">
        <f t="shared" si="3"/>
        <v>3761.14</v>
      </c>
      <c r="I14" s="29">
        <f t="shared" si="3"/>
        <v>0</v>
      </c>
      <c r="J14" s="29">
        <f t="shared" si="3"/>
        <v>0</v>
      </c>
      <c r="K14" s="29">
        <f t="shared" si="3"/>
        <v>0</v>
      </c>
      <c r="L14" s="29">
        <f t="shared" si="3"/>
        <v>0</v>
      </c>
      <c r="M14" s="29">
        <f t="shared" si="3"/>
        <v>25736.81</v>
      </c>
      <c r="N14" s="29">
        <f t="shared" si="1"/>
        <v>56179.55</v>
      </c>
    </row>
    <row r="15" spans="1:14" ht="42" customHeight="1">
      <c r="A15" s="35" t="s">
        <v>24</v>
      </c>
      <c r="B15" s="30"/>
      <c r="C15" s="30"/>
      <c r="D15" s="30">
        <v>10542.77</v>
      </c>
      <c r="E15" s="30"/>
      <c r="F15" s="30">
        <v>16138.83</v>
      </c>
      <c r="G15" s="30"/>
      <c r="H15" s="30">
        <v>3761.14</v>
      </c>
      <c r="I15" s="30"/>
      <c r="J15" s="30"/>
      <c r="K15" s="30"/>
      <c r="L15" s="30"/>
      <c r="M15" s="30">
        <v>25736.81</v>
      </c>
      <c r="N15" s="30">
        <f t="shared" si="1"/>
        <v>56179.55</v>
      </c>
    </row>
    <row r="16" spans="1:14" ht="40.5" customHeight="1">
      <c r="A16" s="35" t="s">
        <v>25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1"/>
        <v>0</v>
      </c>
    </row>
    <row r="17" spans="1:14" ht="40.5" customHeight="1">
      <c r="A17" s="44" t="s">
        <v>33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>
      <c r="A18" s="53" t="s">
        <v>52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1"/>
        <v>0</v>
      </c>
    </row>
    <row r="19" spans="1:14" ht="40.5" customHeight="1">
      <c r="A19" s="36" t="s">
        <v>54</v>
      </c>
      <c r="B19" s="29">
        <f>B20+B21+B22</f>
        <v>-801.2</v>
      </c>
      <c r="C19" s="29">
        <f t="shared" ref="C19:I19" si="4">C20+C21+C22</f>
        <v>-942.11999999999989</v>
      </c>
      <c r="D19" s="29">
        <f t="shared" si="4"/>
        <v>115.88999999999999</v>
      </c>
      <c r="E19" s="29">
        <f t="shared" si="4"/>
        <v>498.63</v>
      </c>
      <c r="F19" s="29">
        <f t="shared" si="4"/>
        <v>335.53</v>
      </c>
      <c r="G19" s="29">
        <f t="shared" si="4"/>
        <v>649.16999999999996</v>
      </c>
      <c r="H19" s="29">
        <f t="shared" si="4"/>
        <v>1110.2199999999998</v>
      </c>
      <c r="I19" s="29">
        <f t="shared" si="4"/>
        <v>325.41999999999996</v>
      </c>
      <c r="J19" s="29">
        <f t="shared" ref="J19:M19" si="5">J20+J21+J22</f>
        <v>-467.18000000000006</v>
      </c>
      <c r="K19" s="29">
        <f t="shared" si="5"/>
        <v>1598.02</v>
      </c>
      <c r="L19" s="29">
        <f t="shared" si="5"/>
        <v>-781.58</v>
      </c>
      <c r="M19" s="29">
        <f t="shared" si="5"/>
        <v>-165.38000000000002</v>
      </c>
      <c r="N19" s="29">
        <f t="shared" ref="N19:N23" si="6">SUM(B19:M19)</f>
        <v>1475.42</v>
      </c>
    </row>
    <row r="20" spans="1:14" ht="40.5" customHeight="1">
      <c r="A20" s="35" t="s">
        <v>55</v>
      </c>
      <c r="B20" s="30">
        <v>-138.16999999999999</v>
      </c>
      <c r="C20" s="30">
        <v>133.32</v>
      </c>
      <c r="D20" s="30">
        <v>138.16999999999999</v>
      </c>
      <c r="E20" s="30">
        <v>33.94</v>
      </c>
      <c r="F20" s="30">
        <v>33.94</v>
      </c>
      <c r="G20" s="30">
        <v>-169.68</v>
      </c>
      <c r="H20" s="30">
        <v>270</v>
      </c>
      <c r="I20" s="30">
        <v>270</v>
      </c>
      <c r="J20" s="30">
        <v>75</v>
      </c>
      <c r="K20" s="30">
        <v>-135</v>
      </c>
      <c r="L20" s="30">
        <v>75</v>
      </c>
      <c r="M20" s="30"/>
      <c r="N20" s="30">
        <f t="shared" si="6"/>
        <v>586.52</v>
      </c>
    </row>
    <row r="21" spans="1:14" ht="40.5" customHeight="1">
      <c r="A21" s="35" t="s">
        <v>56</v>
      </c>
      <c r="B21" s="30">
        <v>187.42</v>
      </c>
      <c r="C21" s="30">
        <v>187.42</v>
      </c>
      <c r="D21" s="30">
        <v>187.42</v>
      </c>
      <c r="E21" s="30">
        <v>187.42</v>
      </c>
      <c r="F21" s="30">
        <v>187.42</v>
      </c>
      <c r="G21" s="30">
        <v>187.42</v>
      </c>
      <c r="H21" s="30">
        <v>187.42</v>
      </c>
      <c r="I21" s="30">
        <v>187.42</v>
      </c>
      <c r="J21" s="30">
        <v>187.42</v>
      </c>
      <c r="K21" s="30">
        <v>187.42</v>
      </c>
      <c r="L21" s="30">
        <v>187.42</v>
      </c>
      <c r="M21" s="30">
        <v>187.42</v>
      </c>
      <c r="N21" s="30">
        <f t="shared" si="6"/>
        <v>2249.0400000000004</v>
      </c>
    </row>
    <row r="22" spans="1:14" ht="40.5" customHeight="1">
      <c r="A22" s="44" t="s">
        <v>57</v>
      </c>
      <c r="B22" s="30">
        <v>-850.45</v>
      </c>
      <c r="C22" s="30">
        <v>-1262.8599999999999</v>
      </c>
      <c r="D22" s="30">
        <v>-209.7</v>
      </c>
      <c r="E22" s="30">
        <v>277.27</v>
      </c>
      <c r="F22" s="30">
        <v>114.17</v>
      </c>
      <c r="G22" s="30">
        <v>631.42999999999995</v>
      </c>
      <c r="H22" s="30">
        <v>652.79999999999995</v>
      </c>
      <c r="I22" s="30">
        <v>-132</v>
      </c>
      <c r="J22" s="30">
        <v>-729.6</v>
      </c>
      <c r="K22" s="30">
        <v>1545.6</v>
      </c>
      <c r="L22" s="30">
        <v>-1044</v>
      </c>
      <c r="M22" s="30">
        <v>-352.8</v>
      </c>
      <c r="N22" s="30">
        <f t="shared" si="6"/>
        <v>-1360.14</v>
      </c>
    </row>
    <row r="23" spans="1:14" ht="40.5" customHeight="1">
      <c r="A23" s="53" t="s">
        <v>58</v>
      </c>
      <c r="B23" s="29">
        <v>994.9</v>
      </c>
      <c r="C23" s="29">
        <v>994.9</v>
      </c>
      <c r="D23" s="29">
        <v>994.9</v>
      </c>
      <c r="E23" s="29">
        <v>994.9</v>
      </c>
      <c r="F23" s="29">
        <v>994.9</v>
      </c>
      <c r="G23" s="29">
        <v>994.9</v>
      </c>
      <c r="H23" s="29"/>
      <c r="I23" s="29"/>
      <c r="J23" s="29"/>
      <c r="K23" s="29"/>
      <c r="L23" s="29"/>
      <c r="M23" s="29"/>
      <c r="N23" s="29">
        <f t="shared" si="6"/>
        <v>5969.4</v>
      </c>
    </row>
    <row r="24" spans="1:14" ht="39.75" customHeight="1">
      <c r="A24" s="36" t="s">
        <v>59</v>
      </c>
      <c r="B24" s="29">
        <v>2387.39</v>
      </c>
      <c r="C24" s="29">
        <v>2387.39</v>
      </c>
      <c r="D24" s="29">
        <v>2387.39</v>
      </c>
      <c r="E24" s="29">
        <v>2387.39</v>
      </c>
      <c r="F24" s="29">
        <v>2387.39</v>
      </c>
      <c r="G24" s="29">
        <v>2385.85</v>
      </c>
      <c r="H24" s="29">
        <v>2385.85</v>
      </c>
      <c r="I24" s="29">
        <v>2385.85</v>
      </c>
      <c r="J24" s="29">
        <v>2385.85</v>
      </c>
      <c r="K24" s="29">
        <v>2385.85</v>
      </c>
      <c r="L24" s="29">
        <v>2385.85</v>
      </c>
      <c r="M24" s="29">
        <v>2385.85</v>
      </c>
      <c r="N24" s="29">
        <f t="shared" si="1"/>
        <v>28637.899999999991</v>
      </c>
    </row>
    <row r="25" spans="1:14" ht="22.5" customHeight="1">
      <c r="A25" s="36" t="s">
        <v>26</v>
      </c>
      <c r="B25" s="29">
        <f t="shared" ref="B25:M25" si="7">B4+B9+B14+B18+B24+B19+B23</f>
        <v>8527.9800000000014</v>
      </c>
      <c r="C25" s="29">
        <f t="shared" si="7"/>
        <v>9611.3799999999992</v>
      </c>
      <c r="D25" s="29">
        <f t="shared" si="7"/>
        <v>20371.36</v>
      </c>
      <c r="E25" s="29">
        <f t="shared" si="7"/>
        <v>14368.249999999998</v>
      </c>
      <c r="F25" s="29">
        <f t="shared" si="7"/>
        <v>24299.21</v>
      </c>
      <c r="G25" s="29">
        <f t="shared" si="7"/>
        <v>9561.8399999999983</v>
      </c>
      <c r="H25" s="29">
        <f t="shared" si="7"/>
        <v>11998.029999999999</v>
      </c>
      <c r="I25" s="29">
        <f t="shared" si="7"/>
        <v>8487.9499999999989</v>
      </c>
      <c r="J25" s="29">
        <f t="shared" si="7"/>
        <v>9046.02</v>
      </c>
      <c r="K25" s="29">
        <f t="shared" si="7"/>
        <v>9303.67</v>
      </c>
      <c r="L25" s="29">
        <f t="shared" si="7"/>
        <v>8034.09</v>
      </c>
      <c r="M25" s="29">
        <f t="shared" si="7"/>
        <v>35940.590000000004</v>
      </c>
      <c r="N25" s="29">
        <f>N4+N9+N14+N18+N24+N19+N23</f>
        <v>169550.37000000002</v>
      </c>
    </row>
    <row r="26" spans="1:14" ht="15.75">
      <c r="A26" s="88" t="s">
        <v>60</v>
      </c>
      <c r="B26" s="88"/>
      <c r="C26" s="88"/>
      <c r="D26" s="37"/>
      <c r="E26" s="37"/>
      <c r="F26" s="37"/>
      <c r="G26" s="37"/>
      <c r="H26" s="37"/>
      <c r="I26" s="37"/>
      <c r="J26" s="37"/>
      <c r="K26" s="37"/>
      <c r="L26" s="89" t="s">
        <v>30</v>
      </c>
      <c r="M26" s="89"/>
      <c r="N26" s="89"/>
    </row>
    <row r="27" spans="1:14" ht="15.7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>
      <c r="A28" s="88" t="s">
        <v>28</v>
      </c>
      <c r="B28" s="88"/>
      <c r="C28" s="88"/>
      <c r="D28" s="37"/>
      <c r="E28" s="37"/>
      <c r="F28" s="37"/>
      <c r="G28" s="37"/>
      <c r="H28" s="37"/>
      <c r="I28" s="37"/>
      <c r="J28" s="37"/>
      <c r="K28" s="37"/>
      <c r="L28" s="89" t="s">
        <v>35</v>
      </c>
      <c r="M28" s="89"/>
      <c r="N28" s="89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E17" sqref="E17"/>
    </sheetView>
  </sheetViews>
  <sheetFormatPr defaultRowHeight="15"/>
  <cols>
    <col min="1" max="1" width="4.7109375" customWidth="1"/>
    <col min="2" max="2" width="6.42578125" customWidth="1"/>
    <col min="3" max="3" width="45.85546875" customWidth="1"/>
    <col min="4" max="5" width="14" customWidth="1"/>
  </cols>
  <sheetData>
    <row r="1" spans="1:5" ht="15.75">
      <c r="B1" s="5" t="s">
        <v>48</v>
      </c>
      <c r="C1" s="54"/>
    </row>
    <row r="2" spans="1:5">
      <c r="B2" s="5"/>
      <c r="C2" s="5" t="s">
        <v>47</v>
      </c>
    </row>
    <row r="3" spans="1:5">
      <c r="B3" s="5" t="s">
        <v>38</v>
      </c>
      <c r="C3" s="5"/>
    </row>
    <row r="4" spans="1:5">
      <c r="A4" s="51" t="s">
        <v>39</v>
      </c>
      <c r="B4" s="51" t="s">
        <v>39</v>
      </c>
      <c r="C4" s="51"/>
      <c r="D4" s="51" t="s">
        <v>40</v>
      </c>
      <c r="E4" s="51" t="s">
        <v>41</v>
      </c>
    </row>
    <row r="5" spans="1:5">
      <c r="A5" s="52" t="s">
        <v>42</v>
      </c>
      <c r="B5" s="52" t="s">
        <v>43</v>
      </c>
      <c r="C5" s="52" t="s">
        <v>44</v>
      </c>
      <c r="D5" s="52" t="s">
        <v>45</v>
      </c>
      <c r="E5" s="52" t="s">
        <v>46</v>
      </c>
    </row>
    <row r="6" spans="1:5">
      <c r="A6" s="40"/>
      <c r="B6" s="40"/>
      <c r="C6" s="14"/>
      <c r="D6" s="50"/>
      <c r="E6" s="40"/>
    </row>
    <row r="7" spans="1:5">
      <c r="A7" s="40"/>
      <c r="B7" s="40"/>
      <c r="C7" s="14"/>
      <c r="D7" s="50"/>
      <c r="E7" s="40"/>
    </row>
    <row r="8" spans="1:5">
      <c r="A8" s="40"/>
      <c r="B8" s="40"/>
      <c r="C8" s="14"/>
      <c r="D8" s="50"/>
      <c r="E8" s="40"/>
    </row>
    <row r="9" spans="1:5">
      <c r="A9" s="40"/>
      <c r="B9" s="40"/>
      <c r="C9" s="14"/>
      <c r="D9" s="50"/>
      <c r="E9" s="40"/>
    </row>
    <row r="10" spans="1:5">
      <c r="A10" s="40"/>
      <c r="B10" s="40"/>
      <c r="C10" s="14"/>
      <c r="D10" s="50"/>
      <c r="E10" s="40"/>
    </row>
    <row r="11" spans="1:5">
      <c r="A11" s="40"/>
      <c r="B11" s="40"/>
      <c r="C11" s="14"/>
      <c r="D11" s="50"/>
      <c r="E11" s="40"/>
    </row>
    <row r="12" spans="1:5">
      <c r="A12" s="40"/>
      <c r="B12" s="40"/>
      <c r="C12" s="14"/>
      <c r="D12" s="40"/>
      <c r="E12" s="40"/>
    </row>
    <row r="13" spans="1:5">
      <c r="A13" s="40"/>
      <c r="B13" s="40"/>
      <c r="C13" s="14"/>
      <c r="D13" s="40"/>
      <c r="E13" s="40"/>
    </row>
    <row r="14" spans="1:5">
      <c r="A14" s="40"/>
      <c r="B14" s="40"/>
      <c r="C14" s="14"/>
      <c r="D14" s="40"/>
      <c r="E14" s="40"/>
    </row>
    <row r="15" spans="1:5">
      <c r="A15" s="40"/>
      <c r="B15" s="40"/>
      <c r="C15" s="14"/>
      <c r="D15" s="40"/>
      <c r="E15" s="40"/>
    </row>
    <row r="16" spans="1:5">
      <c r="A16" s="40"/>
      <c r="B16" s="40"/>
      <c r="C16" s="14"/>
      <c r="D16" s="40"/>
      <c r="E16" s="40"/>
    </row>
    <row r="17" spans="1:5">
      <c r="A17" s="40"/>
      <c r="B17" s="40"/>
      <c r="C17" s="14"/>
      <c r="D17" s="40"/>
      <c r="E17" s="40"/>
    </row>
    <row r="18" spans="1:5">
      <c r="A18" s="40"/>
      <c r="B18" s="40"/>
      <c r="C18" s="14"/>
      <c r="D18" s="40"/>
      <c r="E18" s="40"/>
    </row>
    <row r="19" spans="1:5">
      <c r="A19" s="40"/>
      <c r="B19" s="40"/>
      <c r="C19" s="14"/>
      <c r="D19" s="40"/>
      <c r="E19" s="40"/>
    </row>
    <row r="20" spans="1:5">
      <c r="A20" s="40"/>
      <c r="B20" s="40"/>
      <c r="C20" s="14"/>
      <c r="D20" s="40"/>
      <c r="E20" s="40"/>
    </row>
    <row r="21" spans="1:5">
      <c r="A21" s="40"/>
      <c r="B21" s="40"/>
      <c r="C21" s="14"/>
      <c r="D21" s="40"/>
      <c r="E21" s="40"/>
    </row>
    <row r="22" spans="1:5">
      <c r="A22" s="40"/>
      <c r="B22" s="40"/>
      <c r="C22" s="14"/>
      <c r="D22" s="40"/>
      <c r="E22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1:D52"/>
  <sheetViews>
    <sheetView topLeftCell="A21" workbookViewId="0">
      <selection activeCell="A25" sqref="A25:D27"/>
    </sheetView>
  </sheetViews>
  <sheetFormatPr defaultRowHeight="15"/>
  <cols>
    <col min="1" max="1" width="3.7109375" customWidth="1"/>
    <col min="2" max="2" width="55" customWidth="1"/>
    <col min="3" max="3" width="11.42578125" customWidth="1"/>
    <col min="4" max="4" width="11.7109375" customWidth="1"/>
  </cols>
  <sheetData>
    <row r="21" spans="1:4" ht="15.75">
      <c r="A21" s="1"/>
      <c r="B21" s="86" t="s">
        <v>62</v>
      </c>
      <c r="C21" s="86"/>
      <c r="D21" s="86"/>
    </row>
    <row r="22" spans="1:4" ht="15.75">
      <c r="A22" s="6"/>
      <c r="B22" s="85" t="s">
        <v>31</v>
      </c>
      <c r="C22" s="85"/>
      <c r="D22" s="85"/>
    </row>
    <row r="23" spans="1:4" ht="15.75">
      <c r="A23" s="6"/>
      <c r="B23" s="86" t="s">
        <v>51</v>
      </c>
      <c r="C23" s="86"/>
      <c r="D23" s="86"/>
    </row>
    <row r="24" spans="1:4" ht="26.25">
      <c r="A24" s="8"/>
      <c r="B24" s="9" t="s">
        <v>0</v>
      </c>
      <c r="C24" s="8" t="s">
        <v>1</v>
      </c>
      <c r="D24" s="9" t="s">
        <v>27</v>
      </c>
    </row>
    <row r="25" spans="1:4">
      <c r="A25" s="8"/>
      <c r="B25" s="56"/>
      <c r="C25" s="66"/>
      <c r="D25" s="64"/>
    </row>
    <row r="26" spans="1:4">
      <c r="A26" s="39"/>
      <c r="B26" s="55"/>
      <c r="C26" s="55"/>
      <c r="D26" s="56"/>
    </row>
    <row r="27" spans="1:4">
      <c r="A27" s="48"/>
      <c r="B27" s="67"/>
      <c r="C27" s="67"/>
      <c r="D27" s="60"/>
    </row>
    <row r="28" spans="1:4">
      <c r="A28" s="49"/>
      <c r="B28" s="66"/>
      <c r="C28" s="68"/>
      <c r="D28" s="58"/>
    </row>
    <row r="29" spans="1:4">
      <c r="A29" s="49"/>
      <c r="B29" s="64"/>
      <c r="C29" s="68"/>
      <c r="D29" s="58"/>
    </row>
    <row r="30" spans="1:4">
      <c r="A30" s="49"/>
      <c r="B30" s="64"/>
      <c r="C30" s="68"/>
      <c r="D30" s="60"/>
    </row>
    <row r="31" spans="1:4">
      <c r="A31" s="49"/>
      <c r="B31" s="64"/>
      <c r="C31" s="68"/>
      <c r="D31" s="60"/>
    </row>
    <row r="32" spans="1:4">
      <c r="A32" s="48"/>
      <c r="B32" s="66"/>
      <c r="C32" s="67"/>
      <c r="D32" s="60"/>
    </row>
    <row r="33" spans="1:4">
      <c r="A33" s="48"/>
      <c r="B33" s="66"/>
      <c r="C33" s="67"/>
      <c r="D33" s="60"/>
    </row>
    <row r="34" spans="1:4">
      <c r="A34" s="49"/>
      <c r="B34" s="64"/>
      <c r="C34" s="68"/>
      <c r="D34" s="58"/>
    </row>
    <row r="35" spans="1:4">
      <c r="A35" s="49"/>
      <c r="B35" s="66"/>
      <c r="C35" s="67"/>
      <c r="D35" s="60"/>
    </row>
    <row r="36" spans="1:4">
      <c r="A36" s="49"/>
      <c r="B36" s="66"/>
      <c r="C36" s="68"/>
      <c r="D36" s="58"/>
    </row>
    <row r="37" spans="1:4">
      <c r="A37" s="49"/>
      <c r="B37" s="64"/>
      <c r="C37" s="68"/>
      <c r="D37" s="58"/>
    </row>
    <row r="38" spans="1:4">
      <c r="A38" s="49"/>
      <c r="B38" s="66"/>
      <c r="C38" s="67"/>
      <c r="D38" s="60"/>
    </row>
    <row r="39" spans="1:4">
      <c r="A39" s="49"/>
      <c r="B39" s="66"/>
      <c r="C39" s="67"/>
      <c r="D39" s="60"/>
    </row>
    <row r="40" spans="1:4">
      <c r="A40" s="49"/>
      <c r="B40" s="64"/>
      <c r="C40" s="68"/>
      <c r="D40" s="58"/>
    </row>
    <row r="41" spans="1:4">
      <c r="A41" s="49"/>
      <c r="B41" s="64"/>
      <c r="C41" s="68"/>
      <c r="D41" s="58"/>
    </row>
    <row r="42" spans="1:4">
      <c r="A42" s="49"/>
      <c r="B42" s="66"/>
      <c r="C42" s="67"/>
      <c r="D42" s="60"/>
    </row>
    <row r="43" spans="1:4">
      <c r="A43" s="49"/>
      <c r="B43" s="69"/>
      <c r="C43" s="68"/>
      <c r="D43" s="58"/>
    </row>
    <row r="44" spans="1:4">
      <c r="A44" s="49"/>
      <c r="B44" s="70"/>
      <c r="C44" s="68"/>
      <c r="D44" s="58"/>
    </row>
    <row r="45" spans="1:4">
      <c r="A45" s="49"/>
      <c r="B45" s="69"/>
      <c r="C45" s="67"/>
      <c r="D45" s="60"/>
    </row>
    <row r="46" spans="1:4">
      <c r="A46" s="14"/>
      <c r="B46" s="65"/>
      <c r="C46" s="58"/>
      <c r="D46" s="58"/>
    </row>
    <row r="47" spans="1:4">
      <c r="A47" s="14"/>
      <c r="B47" s="59"/>
      <c r="C47" s="58"/>
      <c r="D47" s="58"/>
    </row>
    <row r="48" spans="1:4">
      <c r="A48" s="14"/>
      <c r="B48" s="65"/>
      <c r="C48" s="60"/>
      <c r="D48" s="60"/>
    </row>
    <row r="49" spans="2:4">
      <c r="B49" s="61"/>
      <c r="C49" s="61"/>
      <c r="D49" s="61"/>
    </row>
    <row r="50" spans="2:4">
      <c r="B50" s="61"/>
      <c r="C50" s="61"/>
      <c r="D50" s="61"/>
    </row>
    <row r="51" spans="2:4">
      <c r="B51" s="61"/>
      <c r="C51" s="61"/>
      <c r="D51" s="61"/>
    </row>
    <row r="52" spans="2:4">
      <c r="B52" s="61"/>
      <c r="C52" s="61"/>
      <c r="D52" s="61"/>
    </row>
  </sheetData>
  <mergeCells count="3">
    <mergeCell ref="B21:D21"/>
    <mergeCell ref="B22:D22"/>
    <mergeCell ref="B23:D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2016-01-25T06:28:03Z</cp:lastPrinted>
  <dcterms:created xsi:type="dcterms:W3CDTF">2011-07-25T05:21:17Z</dcterms:created>
  <dcterms:modified xsi:type="dcterms:W3CDTF">2020-02-03T02:11:05Z</dcterms:modified>
</cp:coreProperties>
</file>