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65ECF8B2-E5E9-4DF8-A6AA-03DF0457A7DD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C34" i="2"/>
  <c r="C56" i="1"/>
  <c r="D56" i="1" s="1"/>
  <c r="D30" i="2"/>
  <c r="C52" i="1"/>
  <c r="D52" i="1" s="1"/>
  <c r="D28" i="2"/>
  <c r="C48" i="1"/>
  <c r="D48" i="1" s="1"/>
  <c r="D10" i="9"/>
  <c r="D26" i="2"/>
  <c r="C44" i="1"/>
  <c r="D44" i="1" s="1"/>
  <c r="D24" i="2"/>
  <c r="D40" i="1"/>
  <c r="C40" i="1"/>
  <c r="D6" i="6"/>
  <c r="D22" i="2"/>
  <c r="D36" i="1"/>
  <c r="C36" i="1"/>
  <c r="D8" i="9"/>
  <c r="D6" i="3"/>
  <c r="D20" i="2"/>
  <c r="D31" i="1"/>
  <c r="C31" i="1"/>
  <c r="D6" i="9"/>
  <c r="D18" i="2"/>
  <c r="D26" i="1"/>
  <c r="C26" i="1"/>
  <c r="C21" i="1"/>
  <c r="C14" i="2" l="1"/>
  <c r="C17" i="1"/>
  <c r="D17" i="1" s="1"/>
  <c r="D21" i="1" s="1"/>
  <c r="C10" i="2"/>
  <c r="C12" i="1"/>
  <c r="D6" i="2"/>
  <c r="D10" i="2" l="1"/>
  <c r="D14" i="2" s="1"/>
  <c r="D16" i="2" s="1"/>
  <c r="C8" i="1"/>
  <c r="C4" i="5" l="1"/>
  <c r="M4" i="5"/>
  <c r="L4" i="5"/>
  <c r="K4" i="5"/>
  <c r="J4" i="5"/>
  <c r="I4" i="5"/>
  <c r="H4" i="5"/>
  <c r="G4" i="5"/>
  <c r="F4" i="5"/>
  <c r="E4" i="5"/>
  <c r="D4" i="5"/>
  <c r="B4" i="5"/>
  <c r="L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J24" i="5"/>
  <c r="B24" i="5"/>
  <c r="G24" i="5"/>
  <c r="K24" i="5"/>
  <c r="M24" i="5"/>
  <c r="I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<sst xmlns="http://schemas.openxmlformats.org/spreadsheetml/2006/main" count="194" uniqueCount="90">
  <si>
    <t>Перечень работ</t>
  </si>
  <si>
    <t>Сумма</t>
  </si>
  <si>
    <t>Январь</t>
  </si>
  <si>
    <t>Март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</si>
  <si>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</si>
  <si>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</si>
  <si>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</si>
  <si>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</si>
  <si>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</si>
  <si>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</si>
  <si>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</si>
  <si>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</si>
  <si>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</si>
  <si>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</si>
  <si>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</si>
  <si>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</si>
  <si>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</si>
  <si>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</si>
  <si>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</si>
  <si>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</si>
  <si>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</si>
  <si>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</si>
  <si>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</si>
  <si>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</si>
  <si>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</si>
  <si>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</si>
  <si>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</si>
  <si>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</si>
  <si>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</si>
  <si>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</si>
  <si>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</si>
  <si>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</si>
  <si>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</si>
  <si>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</si>
  <si>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</si>
  <si>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</si>
  <si>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</si>
  <si>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</si>
  <si>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</si>
  <si>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</si>
  <si>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</si>
  <si>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</si>
  <si>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</si>
  <si>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</si>
  <si>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</si>
  <si>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</si>
  <si>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</si>
  <si>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</si>
  <si>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</si>
  <si>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</si>
  <si>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</si>
  <si>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</si>
  <si>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</si>
  <si>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</si>
  <si>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</si>
  <si>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</si>
  <si>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</si>
  <si>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Техническое обслуживание и снятие показаний общедомового теплосчетчика</t>
  </si>
  <si>
    <t>Сосновая,11</t>
  </si>
  <si>
    <t>1.Техническое обслуживание инженерного оборудования1</t>
  </si>
  <si>
    <t>Техническое обслуживание домофона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</si>
  <si>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</si>
  <si>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</si>
  <si>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</si>
  <si>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</si>
  <si>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</si>
  <si>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Лицевой счёт 2023г</t>
  </si>
  <si>
    <t>Итого за февраль</t>
  </si>
  <si>
    <t>Очистка подъездных козырьков от снега</t>
  </si>
  <si>
    <t>Отключение подъездного отопления</t>
  </si>
  <si>
    <t>Итого за март</t>
  </si>
  <si>
    <t>Установка 2 шарниров на входную дверь (сварочные работы)</t>
  </si>
  <si>
    <t>Итого за апрель</t>
  </si>
  <si>
    <t>Отключение  отопления</t>
  </si>
  <si>
    <t xml:space="preserve">Итого за май </t>
  </si>
  <si>
    <t>Покраска бордюр на придомовой территории</t>
  </si>
  <si>
    <t>Вывод воды для полива</t>
  </si>
  <si>
    <t>Итого за июнь</t>
  </si>
  <si>
    <t>Замена доводчика входной двери Подъезд №1</t>
  </si>
  <si>
    <t>Скос травы на придомовой территории</t>
  </si>
  <si>
    <t>Промывка и опрессовка системы теплоснабжения</t>
  </si>
  <si>
    <t>Итого за июль</t>
  </si>
  <si>
    <t>Ревизия ВРУ</t>
  </si>
  <si>
    <t>Итого за август</t>
  </si>
  <si>
    <t>Итого за сентябрь</t>
  </si>
  <si>
    <t>Итого за октябрь</t>
  </si>
  <si>
    <t>Итого за ноябрь</t>
  </si>
  <si>
    <t xml:space="preserve">Текущий ремонт </t>
  </si>
  <si>
    <t>Итого за декабрь</t>
  </si>
  <si>
    <t xml:space="preserve">Закрытие отдушин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</si>
</sst>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6" fillId="0" borderId="1" xfId="0" applyNumberFormat="1" applyFont="1" applyBorder="1"/>
    <xf numFmtId="0" fontId="1" fillId="0" borderId="3" xfId="0" applyFont="1" applyBorder="1"/>
    <xf numFmtId="0" fontId="0" fillId="0" borderId="6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opLeftCell="A46" workbookViewId="0">
      <selection activeCell="B57" sqref="B5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6" t="s">
        <v>65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2" t="s">
        <v>58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6" t="s">
        <v>59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56"/>
      <c r="B5" s="57" t="s">
        <v>2</v>
      </c>
      <c r="C5" s="56"/>
      <c r="D5" s="56"/>
      <c r="E5" s="1"/>
      <c r="F5" s="1"/>
    </row>
    <row r="6" spans="1:8" s="5" customFormat="1" ht="27" customHeight="1" x14ac:dyDescent="0.25">
      <c r="A6" s="56">
        <v>1</v>
      </c>
      <c r="B6" s="56" t="s">
        <v>57</v>
      </c>
      <c r="C6" s="56">
        <v>1223.92</v>
      </c>
      <c r="D6" s="57"/>
      <c r="E6" s="4"/>
      <c r="F6" s="4"/>
    </row>
    <row r="7" spans="1:8" s="5" customFormat="1" ht="60" x14ac:dyDescent="0.25">
      <c r="A7" s="57">
        <v>2</v>
      </c>
      <c r="B7" s="56" t="s">
        <v>62</v>
      </c>
      <c r="C7" s="56">
        <v>935</v>
      </c>
      <c r="D7" s="57"/>
      <c r="E7" s="4"/>
      <c r="F7" s="4"/>
    </row>
    <row r="8" spans="1:8" s="5" customFormat="1" x14ac:dyDescent="0.25">
      <c r="A8" s="56"/>
      <c r="B8" s="57" t="s">
        <v>63</v>
      </c>
      <c r="C8" s="57">
        <f>SUM(C6:C7)</f>
        <v>2158.92</v>
      </c>
      <c r="D8" s="57">
        <v>2158.92</v>
      </c>
      <c r="E8" s="4"/>
      <c r="F8" s="4"/>
    </row>
    <row r="9" spans="1:8" s="5" customFormat="1" x14ac:dyDescent="0.25">
      <c r="A9" s="56"/>
      <c r="B9" s="57" t="s">
        <v>4</v>
      </c>
      <c r="C9" s="56"/>
      <c r="D9" s="56"/>
      <c r="E9" s="4"/>
      <c r="F9" s="4"/>
    </row>
    <row r="10" spans="1:8" s="5" customFormat="1" ht="30" x14ac:dyDescent="0.25">
      <c r="A10" s="56">
        <v>1</v>
      </c>
      <c r="B10" s="56" t="s">
        <v>57</v>
      </c>
      <c r="C10" s="56">
        <v>1223.92</v>
      </c>
      <c r="D10" s="57"/>
      <c r="E10" s="4"/>
      <c r="F10" s="4"/>
    </row>
    <row r="11" spans="1:8" s="5" customFormat="1" ht="60" x14ac:dyDescent="0.25">
      <c r="A11" s="57">
        <v>2</v>
      </c>
      <c r="B11" s="56" t="s">
        <v>62</v>
      </c>
      <c r="C11" s="56">
        <v>935</v>
      </c>
      <c r="D11" s="57"/>
      <c r="E11" s="4"/>
      <c r="F11" s="4"/>
    </row>
    <row r="12" spans="1:8" x14ac:dyDescent="0.25">
      <c r="A12" s="56"/>
      <c r="B12" s="57" t="s">
        <v>67</v>
      </c>
      <c r="C12" s="57">
        <f>SUM(C10:C11)</f>
        <v>2158.92</v>
      </c>
      <c r="D12" s="57">
        <v>2158.92</v>
      </c>
      <c r="E12" s="1"/>
      <c r="F12" s="1"/>
    </row>
    <row r="13" spans="1:8" x14ac:dyDescent="0.25">
      <c r="A13" s="56"/>
      <c r="B13" s="57" t="s">
        <v>3</v>
      </c>
      <c r="C13" s="56"/>
      <c r="D13" s="56"/>
      <c r="E13" s="1"/>
      <c r="F13" s="1"/>
    </row>
    <row r="14" spans="1:8" ht="30" x14ac:dyDescent="0.25">
      <c r="A14" s="56">
        <v>1</v>
      </c>
      <c r="B14" s="56" t="s">
        <v>57</v>
      </c>
      <c r="C14" s="56">
        <v>1223.92</v>
      </c>
      <c r="D14" s="57"/>
      <c r="E14" s="1"/>
      <c r="F14" s="1"/>
    </row>
    <row r="15" spans="1:8" ht="60" x14ac:dyDescent="0.25">
      <c r="A15" s="57">
        <v>2</v>
      </c>
      <c r="B15" s="56" t="s">
        <v>62</v>
      </c>
      <c r="C15" s="56">
        <v>935</v>
      </c>
      <c r="D15" s="57"/>
      <c r="E15" s="1"/>
      <c r="F15" s="1"/>
    </row>
    <row r="16" spans="1:8" s="5" customFormat="1" x14ac:dyDescent="0.25">
      <c r="A16" s="56">
        <v>3</v>
      </c>
      <c r="B16" s="56" t="s">
        <v>69</v>
      </c>
      <c r="C16" s="56">
        <v>395</v>
      </c>
      <c r="D16" s="57"/>
      <c r="E16" s="4"/>
      <c r="F16" s="4"/>
    </row>
    <row r="17" spans="1:6" s="5" customFormat="1" x14ac:dyDescent="0.25">
      <c r="A17" s="56"/>
      <c r="B17" s="57" t="s">
        <v>70</v>
      </c>
      <c r="C17" s="57">
        <f>SUM(C14:C16)</f>
        <v>2553.92</v>
      </c>
      <c r="D17" s="57">
        <f>C17+D12</f>
        <v>4712.84</v>
      </c>
      <c r="E17" s="4"/>
      <c r="F17" s="4"/>
    </row>
    <row r="18" spans="1:6" x14ac:dyDescent="0.25">
      <c r="A18" s="56"/>
      <c r="B18" s="57" t="s">
        <v>6</v>
      </c>
      <c r="C18" s="56"/>
      <c r="D18" s="56"/>
      <c r="E18" s="1"/>
      <c r="F18" s="1"/>
    </row>
    <row r="19" spans="1:6" ht="30" x14ac:dyDescent="0.25">
      <c r="A19" s="56">
        <v>1</v>
      </c>
      <c r="B19" s="56" t="s">
        <v>57</v>
      </c>
      <c r="C19" s="56">
        <v>1223.92</v>
      </c>
      <c r="D19" s="57"/>
      <c r="E19" s="1"/>
      <c r="F19" s="1"/>
    </row>
    <row r="20" spans="1:6" ht="60" x14ac:dyDescent="0.25">
      <c r="A20" s="57">
        <v>2</v>
      </c>
      <c r="B20" s="56" t="s">
        <v>62</v>
      </c>
      <c r="C20" s="56">
        <v>935</v>
      </c>
      <c r="D20" s="57"/>
      <c r="E20" s="1"/>
      <c r="F20" s="1"/>
    </row>
    <row r="21" spans="1:6" x14ac:dyDescent="0.25">
      <c r="A21" s="57"/>
      <c r="B21" s="57" t="s">
        <v>72</v>
      </c>
      <c r="C21" s="57">
        <f>SUM(C19:C20)</f>
        <v>2158.92</v>
      </c>
      <c r="D21" s="57">
        <f>C21+D17</f>
        <v>6871.76</v>
      </c>
      <c r="E21" s="1"/>
      <c r="F21" s="1"/>
    </row>
    <row r="22" spans="1:6" x14ac:dyDescent="0.25">
      <c r="A22" s="56"/>
      <c r="B22" s="57" t="s">
        <v>7</v>
      </c>
      <c r="C22" s="56"/>
      <c r="D22" s="56"/>
      <c r="E22" s="1"/>
      <c r="F22" s="1"/>
    </row>
    <row r="23" spans="1:6" ht="30" x14ac:dyDescent="0.25">
      <c r="A23" s="56">
        <v>1</v>
      </c>
      <c r="B23" s="56" t="s">
        <v>57</v>
      </c>
      <c r="C23" s="56">
        <v>1223.92</v>
      </c>
      <c r="D23" s="57"/>
      <c r="E23" s="1"/>
      <c r="F23" s="1"/>
    </row>
    <row r="24" spans="1:6" ht="60" x14ac:dyDescent="0.25">
      <c r="A24" s="57">
        <v>2</v>
      </c>
      <c r="B24" s="56" t="s">
        <v>62</v>
      </c>
      <c r="C24" s="56">
        <v>935</v>
      </c>
      <c r="D24" s="57"/>
      <c r="E24" s="1"/>
      <c r="F24" s="1"/>
    </row>
    <row r="25" spans="1:6" x14ac:dyDescent="0.25">
      <c r="A25" s="56">
        <v>3</v>
      </c>
      <c r="B25" s="56" t="s">
        <v>73</v>
      </c>
      <c r="C25" s="56">
        <v>395</v>
      </c>
      <c r="D25" s="57"/>
      <c r="E25" s="1"/>
      <c r="F25" s="1"/>
    </row>
    <row r="26" spans="1:6" x14ac:dyDescent="0.25">
      <c r="A26" s="57"/>
      <c r="B26" s="57" t="s">
        <v>74</v>
      </c>
      <c r="C26" s="57">
        <f>SUM(C23:C25)</f>
        <v>2553.92</v>
      </c>
      <c r="D26" s="57">
        <f>C26+D21</f>
        <v>9425.68</v>
      </c>
      <c r="E26" s="1"/>
      <c r="F26" s="1"/>
    </row>
    <row r="27" spans="1:6" x14ac:dyDescent="0.25">
      <c r="A27" s="56"/>
      <c r="B27" s="57" t="s">
        <v>8</v>
      </c>
      <c r="C27" s="56"/>
      <c r="D27" s="56"/>
      <c r="E27" s="1"/>
      <c r="F27" s="1"/>
    </row>
    <row r="28" spans="1:6" ht="30" x14ac:dyDescent="0.25">
      <c r="A28" s="56">
        <v>1</v>
      </c>
      <c r="B28" s="56" t="s">
        <v>57</v>
      </c>
      <c r="C28" s="56">
        <v>1223.92</v>
      </c>
      <c r="D28" s="57"/>
      <c r="E28" s="1"/>
      <c r="F28" s="1"/>
    </row>
    <row r="29" spans="1:6" ht="60" x14ac:dyDescent="0.25">
      <c r="A29" s="57">
        <v>2</v>
      </c>
      <c r="B29" s="56" t="s">
        <v>62</v>
      </c>
      <c r="C29" s="56">
        <v>935</v>
      </c>
      <c r="D29" s="57"/>
      <c r="E29" s="1"/>
      <c r="F29" s="1"/>
    </row>
    <row r="30" spans="1:6" x14ac:dyDescent="0.25">
      <c r="A30" s="56">
        <v>3</v>
      </c>
      <c r="B30" s="56" t="s">
        <v>76</v>
      </c>
      <c r="C30" s="56">
        <v>695</v>
      </c>
      <c r="D30" s="57"/>
      <c r="E30" s="1"/>
      <c r="F30" s="1"/>
    </row>
    <row r="31" spans="1:6" x14ac:dyDescent="0.25">
      <c r="A31" s="56"/>
      <c r="B31" s="57" t="s">
        <v>77</v>
      </c>
      <c r="C31" s="57">
        <f>SUM(C28:C30)</f>
        <v>2853.92</v>
      </c>
      <c r="D31" s="57">
        <f>C31+D26</f>
        <v>12279.6</v>
      </c>
      <c r="E31" s="1"/>
      <c r="F31" s="1"/>
    </row>
    <row r="32" spans="1:6" x14ac:dyDescent="0.25">
      <c r="A32" s="56"/>
      <c r="B32" s="57" t="s">
        <v>9</v>
      </c>
      <c r="C32" s="56"/>
      <c r="D32" s="56"/>
      <c r="E32" s="1"/>
      <c r="F32" s="1"/>
    </row>
    <row r="33" spans="1:6" ht="30" x14ac:dyDescent="0.25">
      <c r="A33" s="56">
        <v>1</v>
      </c>
      <c r="B33" s="56" t="s">
        <v>57</v>
      </c>
      <c r="C33" s="56">
        <v>1223.92</v>
      </c>
      <c r="D33" s="57"/>
      <c r="E33" s="1"/>
      <c r="F33" s="1"/>
    </row>
    <row r="34" spans="1:6" ht="60" x14ac:dyDescent="0.25">
      <c r="A34" s="57">
        <v>2</v>
      </c>
      <c r="B34" s="56" t="s">
        <v>62</v>
      </c>
      <c r="C34" s="56">
        <v>935</v>
      </c>
      <c r="D34" s="57"/>
      <c r="E34" s="1"/>
      <c r="F34" s="1"/>
    </row>
    <row r="35" spans="1:6" x14ac:dyDescent="0.25">
      <c r="A35" s="56">
        <v>3</v>
      </c>
      <c r="B35" s="56" t="s">
        <v>80</v>
      </c>
      <c r="C35" s="56">
        <v>3851.25</v>
      </c>
      <c r="D35" s="58"/>
      <c r="E35" s="1"/>
      <c r="F35" s="1"/>
    </row>
    <row r="36" spans="1:6" x14ac:dyDescent="0.25">
      <c r="A36" s="56"/>
      <c r="B36" s="57" t="s">
        <v>81</v>
      </c>
      <c r="C36" s="57">
        <f>SUM(C33:C35)</f>
        <v>6010.17</v>
      </c>
      <c r="D36" s="57">
        <f>C36+D31</f>
        <v>18289.77</v>
      </c>
      <c r="E36" s="1"/>
      <c r="F36" s="1"/>
    </row>
    <row r="37" spans="1:6" x14ac:dyDescent="0.25">
      <c r="A37" s="56"/>
      <c r="B37" s="57" t="s">
        <v>10</v>
      </c>
      <c r="C37" s="56"/>
      <c r="D37" s="56"/>
      <c r="E37" s="1"/>
      <c r="F37" s="1"/>
    </row>
    <row r="38" spans="1:6" ht="30" x14ac:dyDescent="0.25">
      <c r="A38" s="56">
        <v>1</v>
      </c>
      <c r="B38" s="56" t="s">
        <v>57</v>
      </c>
      <c r="C38" s="56">
        <v>1223.92</v>
      </c>
      <c r="D38" s="57"/>
      <c r="E38" s="1"/>
      <c r="F38" s="1"/>
    </row>
    <row r="39" spans="1:6" ht="60" x14ac:dyDescent="0.25">
      <c r="A39" s="57">
        <v>2</v>
      </c>
      <c r="B39" s="56" t="s">
        <v>62</v>
      </c>
      <c r="C39" s="56">
        <v>935</v>
      </c>
      <c r="D39" s="57"/>
      <c r="E39" s="1"/>
      <c r="F39" s="1"/>
    </row>
    <row r="40" spans="1:6" x14ac:dyDescent="0.25">
      <c r="A40" s="56"/>
      <c r="B40" s="57" t="s">
        <v>83</v>
      </c>
      <c r="C40" s="57">
        <f>SUM(C38:C39)</f>
        <v>2158.92</v>
      </c>
      <c r="D40" s="57">
        <f>C40+D36</f>
        <v>20448.690000000002</v>
      </c>
      <c r="E40" s="1"/>
      <c r="F40" s="1"/>
    </row>
    <row r="41" spans="1:6" x14ac:dyDescent="0.25">
      <c r="A41" s="56"/>
      <c r="B41" s="57" t="s">
        <v>11</v>
      </c>
      <c r="C41" s="56"/>
      <c r="D41" s="56"/>
      <c r="E41" s="1"/>
      <c r="F41" s="1"/>
    </row>
    <row r="42" spans="1:6" ht="30" x14ac:dyDescent="0.25">
      <c r="A42" s="56">
        <v>1</v>
      </c>
      <c r="B42" s="56" t="s">
        <v>57</v>
      </c>
      <c r="C42" s="56">
        <v>1223.92</v>
      </c>
      <c r="D42" s="57"/>
      <c r="E42" s="1"/>
      <c r="F42" s="1"/>
    </row>
    <row r="43" spans="1:6" ht="60" x14ac:dyDescent="0.25">
      <c r="A43" s="57">
        <v>2</v>
      </c>
      <c r="B43" s="56" t="s">
        <v>62</v>
      </c>
      <c r="C43" s="56">
        <v>935</v>
      </c>
      <c r="D43" s="57"/>
      <c r="E43" s="1"/>
      <c r="F43" s="1"/>
    </row>
    <row r="44" spans="1:6" x14ac:dyDescent="0.25">
      <c r="A44" s="56"/>
      <c r="B44" s="57" t="s">
        <v>84</v>
      </c>
      <c r="C44" s="57">
        <f>SUM(C42:C43)</f>
        <v>2158.92</v>
      </c>
      <c r="D44" s="57">
        <f>C44+D40</f>
        <v>22607.61</v>
      </c>
      <c r="E44" s="1"/>
      <c r="F44" s="1"/>
    </row>
    <row r="45" spans="1:6" x14ac:dyDescent="0.25">
      <c r="A45" s="56"/>
      <c r="B45" s="57" t="s">
        <v>12</v>
      </c>
      <c r="C45" s="56"/>
      <c r="D45" s="56"/>
      <c r="E45" s="1"/>
      <c r="F45" s="1"/>
    </row>
    <row r="46" spans="1:6" ht="30" x14ac:dyDescent="0.25">
      <c r="A46" s="56">
        <v>1</v>
      </c>
      <c r="B46" s="56" t="s">
        <v>57</v>
      </c>
      <c r="C46" s="56">
        <v>1223.92</v>
      </c>
      <c r="D46" s="57"/>
      <c r="E46" s="1"/>
      <c r="F46" s="1"/>
    </row>
    <row r="47" spans="1:6" ht="60" x14ac:dyDescent="0.25">
      <c r="A47" s="57">
        <v>2</v>
      </c>
      <c r="B47" s="56" t="s">
        <v>62</v>
      </c>
      <c r="C47" s="56">
        <v>935</v>
      </c>
      <c r="D47" s="57"/>
      <c r="E47" s="1"/>
      <c r="F47" s="1"/>
    </row>
    <row r="48" spans="1:6" x14ac:dyDescent="0.25">
      <c r="A48" s="56"/>
      <c r="B48" s="57" t="s">
        <v>85</v>
      </c>
      <c r="C48" s="57">
        <f>SUM(C46:C47)</f>
        <v>2158.92</v>
      </c>
      <c r="D48" s="57">
        <f>C48+D44</f>
        <v>24766.53</v>
      </c>
      <c r="E48" s="1"/>
      <c r="F48" s="1"/>
    </row>
    <row r="49" spans="1:6" x14ac:dyDescent="0.25">
      <c r="A49" s="56"/>
      <c r="B49" s="57" t="s">
        <v>13</v>
      </c>
      <c r="C49" s="56"/>
      <c r="D49" s="56"/>
      <c r="E49" s="1"/>
      <c r="F49" s="1"/>
    </row>
    <row r="50" spans="1:6" ht="30" x14ac:dyDescent="0.25">
      <c r="A50" s="56">
        <v>1</v>
      </c>
      <c r="B50" s="56" t="s">
        <v>57</v>
      </c>
      <c r="C50" s="56">
        <v>1223.92</v>
      </c>
      <c r="D50" s="57"/>
      <c r="E50" s="1"/>
      <c r="F50" s="1"/>
    </row>
    <row r="51" spans="1:6" ht="60" x14ac:dyDescent="0.25">
      <c r="A51" s="57">
        <v>2</v>
      </c>
      <c r="B51" s="56" t="s">
        <v>62</v>
      </c>
      <c r="C51" s="56">
        <v>935</v>
      </c>
      <c r="D51" s="57"/>
      <c r="E51" s="1"/>
      <c r="F51" s="1"/>
    </row>
    <row r="52" spans="1:6" x14ac:dyDescent="0.25">
      <c r="A52" s="56"/>
      <c r="B52" s="57" t="s">
        <v>86</v>
      </c>
      <c r="C52" s="57">
        <f>SUM(C50:C51)</f>
        <v>2158.92</v>
      </c>
      <c r="D52" s="57">
        <f>C52+D48</f>
        <v>26925.449999999997</v>
      </c>
      <c r="E52" s="1"/>
      <c r="F52" s="1"/>
    </row>
    <row r="53" spans="1:6" x14ac:dyDescent="0.25">
      <c r="A53" s="56"/>
      <c r="B53" s="57" t="s">
        <v>14</v>
      </c>
      <c r="C53" s="56"/>
      <c r="D53" s="56"/>
      <c r="E53" s="1"/>
      <c r="F53" s="1"/>
    </row>
    <row r="54" spans="1:6" ht="30" x14ac:dyDescent="0.25">
      <c r="A54" s="56">
        <v>1</v>
      </c>
      <c r="B54" s="56" t="s">
        <v>57</v>
      </c>
      <c r="C54" s="56">
        <v>1223.92</v>
      </c>
      <c r="D54" s="57"/>
      <c r="E54" s="1"/>
      <c r="F54" s="1"/>
    </row>
    <row r="55" spans="1:6" ht="60" x14ac:dyDescent="0.25">
      <c r="A55" s="57">
        <v>2</v>
      </c>
      <c r="B55" s="56" t="s">
        <v>62</v>
      </c>
      <c r="C55" s="56">
        <v>935</v>
      </c>
      <c r="D55" s="57"/>
      <c r="E55" s="1"/>
      <c r="F55" s="1"/>
    </row>
    <row r="56" spans="1:6" x14ac:dyDescent="0.25">
      <c r="A56" s="56"/>
      <c r="B56" s="57" t="s">
        <v>88</v>
      </c>
      <c r="C56" s="57">
        <f>SUM(C54:C55)</f>
        <v>2158.92</v>
      </c>
      <c r="D56" s="57">
        <f>C56+D52</f>
        <v>29084.369999999995</v>
      </c>
      <c r="E56" s="1"/>
      <c r="F56" s="1"/>
    </row>
    <row r="57" spans="1:6" x14ac:dyDescent="0.25">
      <c r="A57" s="56"/>
      <c r="B57" s="56"/>
      <c r="C57" s="56"/>
      <c r="D57" s="58"/>
      <c r="E57" s="1"/>
      <c r="F57" s="1"/>
    </row>
    <row r="58" spans="1:6" x14ac:dyDescent="0.25">
      <c r="A58" s="56"/>
      <c r="B58" s="57"/>
      <c r="C58" s="57"/>
      <c r="D58" s="58"/>
      <c r="E58" s="1"/>
      <c r="F58" s="1"/>
    </row>
    <row r="59" spans="1:6" x14ac:dyDescent="0.25">
      <c r="A59" s="56"/>
      <c r="B59" s="57"/>
      <c r="C59" s="57"/>
      <c r="D59" s="57"/>
      <c r="E59" s="1"/>
      <c r="F59" s="1"/>
    </row>
    <row r="60" spans="1:6" x14ac:dyDescent="0.25">
      <c r="A60" s="56"/>
      <c r="B60" s="56"/>
      <c r="C60" s="56"/>
      <c r="D60" s="57"/>
      <c r="E60" s="1"/>
      <c r="F60" s="1"/>
    </row>
    <row r="61" spans="1:6" x14ac:dyDescent="0.25">
      <c r="A61" s="56"/>
      <c r="B61" s="56"/>
      <c r="C61" s="56"/>
      <c r="D61" s="57"/>
      <c r="E61" s="1"/>
      <c r="F61" s="1"/>
    </row>
    <row r="62" spans="1:6" x14ac:dyDescent="0.25">
      <c r="A62" s="56"/>
      <c r="B62" s="56"/>
      <c r="C62" s="56"/>
      <c r="D62" s="58"/>
      <c r="E62" s="1"/>
      <c r="F62" s="1"/>
    </row>
    <row r="63" spans="1:6" x14ac:dyDescent="0.25">
      <c r="A63" s="56"/>
      <c r="B63" s="57"/>
      <c r="C63" s="57"/>
      <c r="D63" s="58"/>
      <c r="E63" s="1"/>
      <c r="F63" s="1"/>
    </row>
    <row r="64" spans="1:6" x14ac:dyDescent="0.25">
      <c r="A64" s="56"/>
      <c r="B64" s="57"/>
      <c r="C64" s="57"/>
      <c r="D64" s="57"/>
      <c r="E64" s="1"/>
      <c r="F64" s="1"/>
    </row>
    <row r="65" spans="1:6" x14ac:dyDescent="0.25">
      <c r="A65" s="56"/>
      <c r="B65" s="56"/>
      <c r="C65" s="56"/>
      <c r="D65" s="57"/>
      <c r="E65" s="1"/>
      <c r="F65" s="1"/>
    </row>
    <row r="66" spans="1:6" x14ac:dyDescent="0.25">
      <c r="A66" s="56"/>
      <c r="B66" s="56"/>
      <c r="C66" s="56"/>
      <c r="D66" s="57"/>
      <c r="E66" s="1"/>
      <c r="F66" s="1"/>
    </row>
    <row r="67" spans="1:6" x14ac:dyDescent="0.25">
      <c r="A67" s="56"/>
      <c r="B67" s="56"/>
      <c r="C67" s="56"/>
      <c r="D67" s="58"/>
      <c r="E67" s="1"/>
      <c r="F67" s="1"/>
    </row>
    <row r="68" spans="1:6" x14ac:dyDescent="0.25">
      <c r="A68" s="56"/>
      <c r="B68" s="56"/>
      <c r="C68" s="56"/>
      <c r="D68" s="58"/>
      <c r="E68" s="1"/>
      <c r="F68" s="1"/>
    </row>
    <row r="69" spans="1:6" x14ac:dyDescent="0.25">
      <c r="A69" s="56"/>
      <c r="B69" s="57"/>
      <c r="C69" s="57"/>
      <c r="D69" s="58"/>
      <c r="E69" s="1"/>
      <c r="F69" s="1"/>
    </row>
    <row r="70" spans="1:6" x14ac:dyDescent="0.25">
      <c r="A70" s="56"/>
      <c r="B70" s="56"/>
      <c r="C70" s="56"/>
      <c r="D70" s="57"/>
      <c r="E70" s="1"/>
      <c r="F70" s="1"/>
    </row>
    <row r="71" spans="1:6" x14ac:dyDescent="0.25">
      <c r="A71" s="56"/>
      <c r="B71" s="56"/>
      <c r="C71" s="56"/>
      <c r="D71" s="57"/>
      <c r="E71" s="1"/>
      <c r="F71" s="1"/>
    </row>
    <row r="72" spans="1:6" x14ac:dyDescent="0.25">
      <c r="A72" s="11"/>
      <c r="B72" s="3"/>
      <c r="C72" s="3"/>
      <c r="D72" s="3"/>
      <c r="E72" s="1"/>
      <c r="F72" s="1"/>
    </row>
    <row r="73" spans="1:6" x14ac:dyDescent="0.25">
      <c r="A73" s="11"/>
      <c r="B73" s="40"/>
      <c r="C73" s="11"/>
      <c r="D73" s="11"/>
      <c r="E73" s="1"/>
      <c r="F7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E0BF-DECE-4413-B288-B74DE24C0BF6}">
  <dimension ref="A1:H31"/>
  <sheetViews>
    <sheetView workbookViewId="0">
      <selection activeCell="C10" sqref="C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6" t="s">
        <v>65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58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87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x14ac:dyDescent="0.25">
      <c r="A5" s="7"/>
      <c r="B5" s="40" t="s">
        <v>8</v>
      </c>
      <c r="C5" s="7"/>
      <c r="D5" s="7"/>
      <c r="E5" s="1"/>
      <c r="F5" s="1"/>
      <c r="G5" s="1"/>
      <c r="H5" s="1"/>
    </row>
    <row r="6" spans="1:8" x14ac:dyDescent="0.25">
      <c r="A6" s="11">
        <v>1</v>
      </c>
      <c r="B6" s="11" t="s">
        <v>78</v>
      </c>
      <c r="C6" s="11">
        <v>3200</v>
      </c>
      <c r="D6" s="3"/>
    </row>
    <row r="7" spans="1:8" x14ac:dyDescent="0.25">
      <c r="A7" s="13"/>
      <c r="B7" s="12"/>
      <c r="C7" s="16"/>
      <c r="D7" s="12"/>
    </row>
    <row r="8" spans="1:8" x14ac:dyDescent="0.25">
      <c r="A8" s="13"/>
      <c r="B8" s="11"/>
      <c r="C8" s="20"/>
      <c r="D8" s="50"/>
    </row>
    <row r="9" spans="1:8" x14ac:dyDescent="0.25">
      <c r="A9" s="32"/>
      <c r="B9" s="33"/>
      <c r="C9" s="12"/>
      <c r="D9" s="12"/>
    </row>
    <row r="10" spans="1:8" x14ac:dyDescent="0.25">
      <c r="A10" s="12"/>
      <c r="B10" s="11"/>
      <c r="C10" s="12"/>
      <c r="D10" s="12"/>
    </row>
    <row r="11" spans="1:8" x14ac:dyDescent="0.25">
      <c r="A11" s="13"/>
      <c r="B11" s="3"/>
      <c r="C11" s="13"/>
      <c r="D11" s="13"/>
    </row>
    <row r="12" spans="1:8" x14ac:dyDescent="0.25">
      <c r="A12" s="13"/>
      <c r="B12" s="13"/>
      <c r="C12" s="12"/>
      <c r="D12" s="12"/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3"/>
      <c r="C15" s="13"/>
      <c r="D15" s="12"/>
    </row>
    <row r="16" spans="1:8" x14ac:dyDescent="0.25">
      <c r="A16" s="13"/>
      <c r="B16" s="40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tabSelected="1" topLeftCell="A7" workbookViewId="0">
      <selection activeCell="D35" sqref="D35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6" t="s">
        <v>65</v>
      </c>
      <c r="C1" s="66"/>
      <c r="D1" s="66"/>
      <c r="E1" s="6"/>
      <c r="F1" s="6"/>
      <c r="G1" s="6"/>
    </row>
    <row r="2" spans="1:15" ht="15.95" customHeight="1" x14ac:dyDescent="0.25">
      <c r="A2" s="1"/>
      <c r="B2" s="2" t="s">
        <v>58</v>
      </c>
      <c r="C2" s="31"/>
      <c r="D2" s="31"/>
      <c r="E2" s="1"/>
      <c r="F2" s="1"/>
      <c r="G2" s="1"/>
    </row>
    <row r="3" spans="1:15" ht="15.95" customHeight="1" x14ac:dyDescent="0.25">
      <c r="A3" s="1"/>
      <c r="B3" s="66" t="s">
        <v>5</v>
      </c>
      <c r="C3" s="66"/>
      <c r="D3" s="66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</row>
    <row r="5" spans="1:15" x14ac:dyDescent="0.25">
      <c r="A5" s="59"/>
      <c r="B5" s="60" t="s">
        <v>2</v>
      </c>
      <c r="C5" s="59"/>
      <c r="D5" s="59"/>
      <c r="E5" s="1"/>
      <c r="F5" s="1"/>
      <c r="G5" s="1"/>
    </row>
    <row r="6" spans="1:15" s="1" customFormat="1" x14ac:dyDescent="0.25">
      <c r="A6" s="56">
        <v>1</v>
      </c>
      <c r="B6" s="56" t="s">
        <v>60</v>
      </c>
      <c r="C6" s="56">
        <v>1260</v>
      </c>
      <c r="D6" s="57">
        <f>C6</f>
        <v>1260</v>
      </c>
      <c r="H6"/>
      <c r="I6"/>
      <c r="J6"/>
      <c r="K6"/>
      <c r="L6"/>
      <c r="M6"/>
      <c r="N6"/>
      <c r="O6"/>
    </row>
    <row r="7" spans="1:15" s="4" customFormat="1" x14ac:dyDescent="0.25">
      <c r="A7" s="56"/>
      <c r="B7" s="57" t="s">
        <v>4</v>
      </c>
      <c r="C7" s="56"/>
      <c r="D7" s="57"/>
      <c r="F7" s="1"/>
      <c r="H7"/>
      <c r="I7"/>
      <c r="J7"/>
      <c r="K7"/>
      <c r="L7"/>
      <c r="M7"/>
      <c r="N7"/>
      <c r="O7"/>
    </row>
    <row r="8" spans="1:15" s="4" customFormat="1" x14ac:dyDescent="0.25">
      <c r="A8" s="56">
        <v>1</v>
      </c>
      <c r="B8" s="56" t="s">
        <v>60</v>
      </c>
      <c r="C8" s="56">
        <v>1260</v>
      </c>
      <c r="D8" s="57"/>
      <c r="H8"/>
      <c r="I8"/>
      <c r="J8"/>
      <c r="K8"/>
      <c r="L8"/>
      <c r="M8"/>
      <c r="N8"/>
      <c r="O8"/>
    </row>
    <row r="9" spans="1:15" s="4" customFormat="1" x14ac:dyDescent="0.25">
      <c r="A9" s="56">
        <v>2</v>
      </c>
      <c r="B9" s="56" t="s">
        <v>68</v>
      </c>
      <c r="C9" s="56">
        <v>127.5</v>
      </c>
      <c r="D9" s="57"/>
      <c r="H9"/>
      <c r="I9"/>
      <c r="J9"/>
      <c r="K9"/>
      <c r="L9"/>
      <c r="M9"/>
      <c r="N9"/>
      <c r="O9"/>
    </row>
    <row r="10" spans="1:15" s="4" customFormat="1" x14ac:dyDescent="0.25">
      <c r="A10" s="56"/>
      <c r="B10" s="57" t="s">
        <v>67</v>
      </c>
      <c r="C10" s="57">
        <f>SUM(C8:C9)</f>
        <v>1387.5</v>
      </c>
      <c r="D10" s="57">
        <f>C10+D6</f>
        <v>2647.5</v>
      </c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56"/>
      <c r="B11" s="57" t="s">
        <v>3</v>
      </c>
      <c r="C11" s="56"/>
      <c r="D11" s="57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6">
        <v>1</v>
      </c>
      <c r="B12" s="56" t="s">
        <v>60</v>
      </c>
      <c r="C12" s="56">
        <v>1260</v>
      </c>
      <c r="D12" s="57"/>
      <c r="H12"/>
      <c r="I12"/>
      <c r="J12"/>
      <c r="K12"/>
      <c r="L12"/>
      <c r="M12"/>
      <c r="N12"/>
      <c r="O12"/>
    </row>
    <row r="13" spans="1:15" s="1" customFormat="1" ht="30" x14ac:dyDescent="0.25">
      <c r="A13" s="56">
        <v>2</v>
      </c>
      <c r="B13" s="56" t="s">
        <v>71</v>
      </c>
      <c r="C13" s="56">
        <v>1224</v>
      </c>
      <c r="D13" s="57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6"/>
      <c r="B14" s="57" t="s">
        <v>70</v>
      </c>
      <c r="C14" s="57">
        <f>SUM(C12:C13)</f>
        <v>2484</v>
      </c>
      <c r="D14" s="57">
        <f>C14+D10</f>
        <v>5131.5</v>
      </c>
      <c r="H14"/>
      <c r="I14"/>
      <c r="J14"/>
      <c r="K14"/>
      <c r="L14"/>
      <c r="M14"/>
      <c r="N14"/>
      <c r="O14"/>
    </row>
    <row r="15" spans="1:15" s="1" customFormat="1" x14ac:dyDescent="0.25">
      <c r="A15" s="56"/>
      <c r="B15" s="57" t="s">
        <v>6</v>
      </c>
      <c r="C15" s="56"/>
      <c r="D15" s="57"/>
      <c r="H15"/>
      <c r="I15"/>
      <c r="J15"/>
      <c r="K15"/>
      <c r="L15"/>
      <c r="M15"/>
      <c r="N15"/>
      <c r="O15"/>
    </row>
    <row r="16" spans="1:15" s="1" customFormat="1" x14ac:dyDescent="0.25">
      <c r="A16" s="56">
        <v>1</v>
      </c>
      <c r="B16" s="56" t="s">
        <v>60</v>
      </c>
      <c r="C16" s="56">
        <v>1260</v>
      </c>
      <c r="D16" s="57">
        <f>C16+D14</f>
        <v>6391.5</v>
      </c>
      <c r="H16"/>
      <c r="I16"/>
      <c r="J16"/>
      <c r="K16"/>
      <c r="L16"/>
      <c r="M16"/>
      <c r="N16"/>
      <c r="O16"/>
    </row>
    <row r="17" spans="1:15" s="1" customFormat="1" x14ac:dyDescent="0.25">
      <c r="A17" s="56"/>
      <c r="B17" s="57" t="s">
        <v>7</v>
      </c>
      <c r="C17" s="56"/>
      <c r="D17" s="57"/>
      <c r="H17"/>
      <c r="I17"/>
      <c r="J17"/>
      <c r="K17"/>
      <c r="L17"/>
      <c r="M17"/>
      <c r="N17"/>
      <c r="O17"/>
    </row>
    <row r="18" spans="1:15" s="4" customFormat="1" x14ac:dyDescent="0.25">
      <c r="A18" s="56">
        <v>1</v>
      </c>
      <c r="B18" s="56" t="s">
        <v>60</v>
      </c>
      <c r="C18" s="56">
        <v>1260</v>
      </c>
      <c r="D18" s="57">
        <f>C18+D16</f>
        <v>7651.5</v>
      </c>
      <c r="H18"/>
      <c r="I18"/>
      <c r="J18"/>
      <c r="K18"/>
      <c r="L18"/>
      <c r="M18"/>
      <c r="N18"/>
      <c r="O18"/>
    </row>
    <row r="19" spans="1:15" s="4" customFormat="1" x14ac:dyDescent="0.25">
      <c r="A19" s="56"/>
      <c r="B19" s="57" t="s">
        <v>8</v>
      </c>
      <c r="C19" s="56"/>
      <c r="D19" s="57"/>
      <c r="H19"/>
      <c r="I19"/>
      <c r="J19"/>
      <c r="K19"/>
      <c r="L19"/>
      <c r="M19"/>
      <c r="N19"/>
      <c r="O19"/>
    </row>
    <row r="20" spans="1:15" s="1" customFormat="1" x14ac:dyDescent="0.25">
      <c r="A20" s="56">
        <v>1</v>
      </c>
      <c r="B20" s="56" t="s">
        <v>60</v>
      </c>
      <c r="C20" s="56">
        <v>1260</v>
      </c>
      <c r="D20" s="57">
        <f>C20+D18</f>
        <v>8911.5</v>
      </c>
      <c r="H20"/>
      <c r="I20"/>
      <c r="J20"/>
      <c r="K20"/>
      <c r="L20"/>
      <c r="M20"/>
      <c r="N20"/>
      <c r="O20"/>
    </row>
    <row r="21" spans="1:15" s="1" customFormat="1" x14ac:dyDescent="0.25">
      <c r="A21" s="56"/>
      <c r="B21" s="57" t="s">
        <v>9</v>
      </c>
      <c r="C21" s="56"/>
      <c r="D21" s="57"/>
      <c r="H21"/>
      <c r="I21"/>
      <c r="J21"/>
      <c r="K21"/>
      <c r="L21"/>
      <c r="M21"/>
      <c r="N21"/>
      <c r="O21"/>
    </row>
    <row r="22" spans="1:15" s="1" customFormat="1" x14ac:dyDescent="0.25">
      <c r="A22" s="56">
        <v>1</v>
      </c>
      <c r="B22" s="56" t="s">
        <v>60</v>
      </c>
      <c r="C22" s="56">
        <v>1260</v>
      </c>
      <c r="D22" s="57">
        <f>C22+D20</f>
        <v>10171.5</v>
      </c>
      <c r="H22"/>
      <c r="I22"/>
      <c r="J22"/>
      <c r="K22"/>
      <c r="L22"/>
      <c r="M22"/>
      <c r="N22"/>
      <c r="O22"/>
    </row>
    <row r="23" spans="1:15" s="1" customFormat="1" x14ac:dyDescent="0.25">
      <c r="A23" s="56"/>
      <c r="B23" s="57" t="s">
        <v>10</v>
      </c>
      <c r="C23" s="56"/>
      <c r="D23" s="57"/>
      <c r="H23"/>
      <c r="I23"/>
      <c r="J23"/>
      <c r="K23"/>
      <c r="L23"/>
      <c r="M23"/>
      <c r="N23"/>
      <c r="O23"/>
    </row>
    <row r="24" spans="1:15" s="4" customFormat="1" x14ac:dyDescent="0.25">
      <c r="A24" s="56">
        <v>1</v>
      </c>
      <c r="B24" s="56" t="s">
        <v>60</v>
      </c>
      <c r="C24" s="56">
        <v>1260</v>
      </c>
      <c r="D24" s="57">
        <f>C24+D22</f>
        <v>11431.5</v>
      </c>
      <c r="H24"/>
      <c r="I24"/>
      <c r="J24"/>
      <c r="K24"/>
      <c r="L24"/>
      <c r="M24"/>
      <c r="N24"/>
      <c r="O24"/>
    </row>
    <row r="25" spans="1:15" s="1" customFormat="1" x14ac:dyDescent="0.25">
      <c r="A25" s="56"/>
      <c r="B25" s="57" t="s">
        <v>11</v>
      </c>
      <c r="C25" s="56"/>
      <c r="D25" s="57"/>
      <c r="H25"/>
      <c r="I25"/>
      <c r="J25"/>
      <c r="K25"/>
      <c r="L25"/>
      <c r="M25"/>
      <c r="N25"/>
      <c r="O25"/>
    </row>
    <row r="26" spans="1:15" s="1" customFormat="1" x14ac:dyDescent="0.25">
      <c r="A26" s="56">
        <v>1</v>
      </c>
      <c r="B26" s="56" t="s">
        <v>60</v>
      </c>
      <c r="C26" s="56">
        <v>1260</v>
      </c>
      <c r="D26" s="57">
        <f>C26+D24</f>
        <v>12691.5</v>
      </c>
      <c r="H26"/>
      <c r="I26"/>
      <c r="J26"/>
      <c r="K26"/>
      <c r="L26"/>
      <c r="M26"/>
      <c r="N26"/>
      <c r="O26"/>
    </row>
    <row r="27" spans="1:15" s="1" customFormat="1" x14ac:dyDescent="0.25">
      <c r="A27" s="56"/>
      <c r="B27" s="57" t="s">
        <v>12</v>
      </c>
      <c r="C27" s="56"/>
      <c r="D27" s="57"/>
      <c r="H27"/>
      <c r="I27"/>
      <c r="J27"/>
      <c r="K27"/>
      <c r="L27"/>
      <c r="M27"/>
      <c r="N27"/>
      <c r="O27"/>
    </row>
    <row r="28" spans="1:15" s="1" customFormat="1" x14ac:dyDescent="0.25">
      <c r="A28" s="56">
        <v>1</v>
      </c>
      <c r="B28" s="56" t="s">
        <v>60</v>
      </c>
      <c r="C28" s="56">
        <v>1260</v>
      </c>
      <c r="D28" s="57">
        <f>C28+D26</f>
        <v>13951.5</v>
      </c>
      <c r="H28"/>
      <c r="I28"/>
      <c r="J28"/>
      <c r="K28"/>
      <c r="L28"/>
      <c r="M28"/>
      <c r="N28"/>
      <c r="O28"/>
    </row>
    <row r="29" spans="1:15" s="1" customFormat="1" ht="15.75" customHeight="1" x14ac:dyDescent="0.25">
      <c r="A29" s="56"/>
      <c r="B29" s="57" t="s">
        <v>13</v>
      </c>
      <c r="C29" s="56"/>
      <c r="D29" s="57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56">
        <v>1</v>
      </c>
      <c r="B30" s="56" t="s">
        <v>60</v>
      </c>
      <c r="C30" s="56">
        <v>1260</v>
      </c>
      <c r="D30" s="57">
        <f>C30+D28</f>
        <v>15211.5</v>
      </c>
      <c r="H30"/>
      <c r="I30"/>
      <c r="J30"/>
      <c r="K30"/>
      <c r="L30"/>
      <c r="M30"/>
      <c r="N30"/>
      <c r="O30"/>
    </row>
    <row r="31" spans="1:15" s="1" customFormat="1" x14ac:dyDescent="0.25">
      <c r="A31" s="56"/>
      <c r="B31" s="57" t="s">
        <v>14</v>
      </c>
      <c r="C31" s="56"/>
      <c r="D31" s="57"/>
      <c r="H31"/>
      <c r="I31"/>
      <c r="J31"/>
      <c r="K31"/>
      <c r="L31"/>
      <c r="M31"/>
      <c r="N31"/>
      <c r="O31"/>
    </row>
    <row r="32" spans="1:15" s="1" customFormat="1" x14ac:dyDescent="0.25">
      <c r="A32" s="56">
        <v>1</v>
      </c>
      <c r="B32" s="56" t="s">
        <v>60</v>
      </c>
      <c r="C32" s="56">
        <v>1260</v>
      </c>
      <c r="D32" s="57"/>
    </row>
    <row r="33" spans="1:4" x14ac:dyDescent="0.25">
      <c r="A33" s="56">
        <v>2</v>
      </c>
      <c r="B33" s="56" t="s">
        <v>89</v>
      </c>
      <c r="C33" s="56">
        <v>391.5</v>
      </c>
      <c r="D33" s="56"/>
    </row>
    <row r="34" spans="1:4" x14ac:dyDescent="0.25">
      <c r="A34" s="56"/>
      <c r="B34" s="57" t="s">
        <v>88</v>
      </c>
      <c r="C34" s="57">
        <f>SUM(C32:C33)</f>
        <v>1651.5</v>
      </c>
      <c r="D34" s="57">
        <f>C34+D30</f>
        <v>16863</v>
      </c>
    </row>
    <row r="35" spans="1:4" x14ac:dyDescent="0.25">
      <c r="A35" s="56"/>
      <c r="B35" s="57"/>
      <c r="C35" s="56"/>
      <c r="D35" s="56"/>
    </row>
    <row r="36" spans="1:4" x14ac:dyDescent="0.25">
      <c r="A36" s="56"/>
      <c r="B36" s="56"/>
      <c r="C36" s="56"/>
      <c r="D36" s="57"/>
    </row>
    <row r="37" spans="1:4" x14ac:dyDescent="0.25">
      <c r="A37" s="61"/>
      <c r="B37" s="56"/>
      <c r="C37" s="62"/>
      <c r="D37" s="62"/>
    </row>
    <row r="38" spans="1:4" x14ac:dyDescent="0.25">
      <c r="A38" s="61"/>
      <c r="B38" s="57"/>
      <c r="C38" s="62"/>
      <c r="D38" s="62"/>
    </row>
    <row r="39" spans="1:4" x14ac:dyDescent="0.25">
      <c r="A39" s="56"/>
      <c r="B39" s="56"/>
      <c r="C39" s="56"/>
      <c r="D39" s="62"/>
    </row>
    <row r="40" spans="1:4" x14ac:dyDescent="0.25">
      <c r="A40" s="61"/>
      <c r="B40" s="56"/>
      <c r="C40" s="61"/>
      <c r="D40" s="6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1"/>
      <c r="B44" s="11"/>
      <c r="C44" s="11"/>
      <c r="D44" s="13"/>
    </row>
    <row r="45" spans="1:4" x14ac:dyDescent="0.25">
      <c r="A45" s="11"/>
      <c r="B45" s="3"/>
      <c r="C45" s="3"/>
      <c r="D45" s="12"/>
    </row>
    <row r="46" spans="1:4" x14ac:dyDescent="0.25">
      <c r="A46" s="11"/>
      <c r="B46" s="3"/>
      <c r="C46" s="11"/>
      <c r="D46" s="13"/>
    </row>
    <row r="47" spans="1:4" x14ac:dyDescent="0.25">
      <c r="A47" s="11"/>
      <c r="B47" s="11"/>
      <c r="C47" s="11"/>
      <c r="D47" s="12"/>
    </row>
    <row r="48" spans="1:4" x14ac:dyDescent="0.25">
      <c r="A48" s="11"/>
      <c r="B48" s="11"/>
      <c r="C48" s="11"/>
      <c r="D48" s="13"/>
    </row>
    <row r="49" spans="1:4" x14ac:dyDescent="0.25">
      <c r="A49" s="11"/>
      <c r="B49" s="3"/>
      <c r="C49" s="11"/>
      <c r="D49" s="12"/>
    </row>
    <row r="50" spans="1:4" x14ac:dyDescent="0.25">
      <c r="A50" s="11"/>
      <c r="B50" s="11"/>
      <c r="C50" s="11"/>
      <c r="D50" s="13"/>
    </row>
    <row r="51" spans="1:4" x14ac:dyDescent="0.25">
      <c r="A51" s="11"/>
      <c r="B51" s="11"/>
      <c r="C51" s="11"/>
      <c r="D51" s="13"/>
    </row>
    <row r="52" spans="1:4" x14ac:dyDescent="0.25">
      <c r="A52" s="11"/>
      <c r="B52" s="11"/>
      <c r="C52" s="11"/>
      <c r="D52" s="13"/>
    </row>
    <row r="53" spans="1:4" x14ac:dyDescent="0.25">
      <c r="A53" s="11"/>
      <c r="B53" s="11"/>
      <c r="C53" s="11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workbookViewId="0">
      <selection activeCell="D6" sqref="D6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66" t="s">
        <v>65</v>
      </c>
      <c r="C1" s="66"/>
      <c r="D1" s="66"/>
    </row>
    <row r="2" spans="1:4" ht="15.95" customHeight="1" x14ac:dyDescent="0.25">
      <c r="A2" s="1"/>
      <c r="B2" s="2" t="s">
        <v>58</v>
      </c>
      <c r="C2" s="31"/>
      <c r="D2" s="31"/>
    </row>
    <row r="3" spans="1:4" ht="15.95" customHeight="1" x14ac:dyDescent="0.25">
      <c r="A3" s="1"/>
      <c r="B3" s="66" t="s">
        <v>33</v>
      </c>
      <c r="C3" s="66"/>
      <c r="D3" s="66"/>
    </row>
    <row r="4" spans="1:4" ht="26.25" x14ac:dyDescent="0.25">
      <c r="A4" s="9"/>
      <c r="B4" s="8" t="s">
        <v>0</v>
      </c>
      <c r="C4" s="7" t="s">
        <v>1</v>
      </c>
      <c r="D4" s="8" t="s">
        <v>25</v>
      </c>
    </row>
    <row r="5" spans="1:4" x14ac:dyDescent="0.25">
      <c r="A5" s="59"/>
      <c r="B5" s="57" t="s">
        <v>9</v>
      </c>
      <c r="C5" s="59"/>
      <c r="D5" s="59"/>
    </row>
    <row r="6" spans="1:4" x14ac:dyDescent="0.25">
      <c r="A6" s="59">
        <v>1</v>
      </c>
      <c r="B6" s="56" t="s">
        <v>82</v>
      </c>
      <c r="C6" s="65">
        <v>625.5</v>
      </c>
      <c r="D6" s="57">
        <f>C6</f>
        <v>625.5</v>
      </c>
    </row>
    <row r="7" spans="1:4" x14ac:dyDescent="0.25">
      <c r="A7" s="59"/>
      <c r="B7" s="57"/>
      <c r="C7" s="63"/>
      <c r="D7" s="64"/>
    </row>
    <row r="8" spans="1:4" x14ac:dyDescent="0.25">
      <c r="A8" s="56"/>
      <c r="B8" s="56"/>
      <c r="C8" s="56"/>
      <c r="D8" s="57"/>
    </row>
    <row r="9" spans="1:4" x14ac:dyDescent="0.25">
      <c r="A9" s="59"/>
      <c r="B9" s="56"/>
      <c r="C9" s="56"/>
      <c r="D9" s="57"/>
    </row>
    <row r="10" spans="1:4" ht="15" customHeight="1" x14ac:dyDescent="0.25">
      <c r="A10" s="59"/>
      <c r="B10" s="57"/>
      <c r="C10" s="57"/>
      <c r="D10" s="57"/>
    </row>
    <row r="11" spans="1:4" x14ac:dyDescent="0.25">
      <c r="A11" s="56"/>
      <c r="B11" s="57"/>
      <c r="C11" s="56"/>
      <c r="D11" s="57"/>
    </row>
    <row r="12" spans="1:4" x14ac:dyDescent="0.25">
      <c r="A12" s="56"/>
      <c r="B12" s="56"/>
      <c r="C12" s="57"/>
      <c r="D12" s="57"/>
    </row>
    <row r="13" spans="1:4" x14ac:dyDescent="0.25">
      <c r="A13" s="56"/>
      <c r="B13" s="57"/>
      <c r="C13" s="56"/>
      <c r="D13" s="57"/>
    </row>
    <row r="14" spans="1:4" x14ac:dyDescent="0.25">
      <c r="A14" s="56"/>
      <c r="B14" s="56"/>
      <c r="C14" s="57"/>
      <c r="D14" s="57"/>
    </row>
    <row r="15" spans="1:4" x14ac:dyDescent="0.25">
      <c r="A15" s="56"/>
      <c r="B15" s="56"/>
      <c r="C15" s="56"/>
      <c r="D15" s="57"/>
    </row>
    <row r="16" spans="1:4" x14ac:dyDescent="0.25">
      <c r="A16" s="56"/>
      <c r="B16" s="57"/>
      <c r="C16" s="57"/>
      <c r="D16" s="57"/>
    </row>
    <row r="17" spans="1:4" x14ac:dyDescent="0.25">
      <c r="A17" s="56"/>
      <c r="B17" s="57"/>
      <c r="C17" s="56"/>
      <c r="D17" s="56"/>
    </row>
    <row r="18" spans="1:4" x14ac:dyDescent="0.25">
      <c r="A18" s="56"/>
      <c r="B18" s="56"/>
      <c r="C18" s="56"/>
      <c r="D18" s="57"/>
    </row>
    <row r="19" spans="1:4" x14ac:dyDescent="0.25">
      <c r="A19" s="56"/>
      <c r="B19" s="57"/>
      <c r="C19" s="56"/>
      <c r="D19" s="57"/>
    </row>
    <row r="20" spans="1:4" x14ac:dyDescent="0.25">
      <c r="A20" s="56"/>
      <c r="B20" s="56"/>
      <c r="C20" s="56"/>
      <c r="D20" s="57"/>
    </row>
    <row r="21" spans="1:4" x14ac:dyDescent="0.25">
      <c r="A21" s="56"/>
      <c r="B21" s="57"/>
      <c r="C21" s="57"/>
      <c r="D21" s="57"/>
    </row>
    <row r="22" spans="1:4" x14ac:dyDescent="0.25">
      <c r="A22" s="56"/>
      <c r="B22" s="57"/>
      <c r="C22" s="56"/>
      <c r="D22" s="57"/>
    </row>
    <row r="23" spans="1:4" x14ac:dyDescent="0.25">
      <c r="A23" s="56"/>
      <c r="B23" s="56"/>
      <c r="C23" s="56"/>
      <c r="D23" s="57"/>
    </row>
    <row r="24" spans="1:4" x14ac:dyDescent="0.25">
      <c r="A24" s="57"/>
      <c r="B24" s="57"/>
      <c r="C24" s="56"/>
      <c r="D24" s="57"/>
    </row>
    <row r="25" spans="1:4" x14ac:dyDescent="0.25">
      <c r="A25" s="56"/>
      <c r="B25" s="56"/>
      <c r="C25" s="56"/>
      <c r="D25" s="56"/>
    </row>
    <row r="26" spans="1:4" x14ac:dyDescent="0.25">
      <c r="A26" s="56"/>
      <c r="B26" s="56"/>
      <c r="C26" s="56"/>
      <c r="D26" s="57"/>
    </row>
    <row r="27" spans="1:4" x14ac:dyDescent="0.25">
      <c r="A27" s="56"/>
      <c r="B27" s="56"/>
      <c r="C27" s="56"/>
      <c r="D27" s="57"/>
    </row>
    <row r="28" spans="1:4" x14ac:dyDescent="0.25">
      <c r="A28" s="56"/>
      <c r="B28" s="56"/>
      <c r="C28" s="56"/>
      <c r="D28" s="57"/>
    </row>
    <row r="29" spans="1:4" x14ac:dyDescent="0.25">
      <c r="A29" s="56"/>
      <c r="B29" s="56"/>
      <c r="C29" s="56"/>
      <c r="D29" s="57"/>
    </row>
    <row r="30" spans="1:4" x14ac:dyDescent="0.25">
      <c r="A30" s="56"/>
      <c r="B30" s="56"/>
      <c r="C30" s="56"/>
      <c r="D30" s="57"/>
    </row>
    <row r="31" spans="1:4" x14ac:dyDescent="0.25">
      <c r="A31" s="56"/>
      <c r="B31" s="56"/>
      <c r="C31" s="56"/>
      <c r="D31" s="57"/>
    </row>
    <row r="32" spans="1:4" x14ac:dyDescent="0.25">
      <c r="A32" s="56"/>
      <c r="B32" s="56"/>
      <c r="C32" s="56"/>
      <c r="D32" s="57"/>
    </row>
    <row r="33" spans="1:4" x14ac:dyDescent="0.25">
      <c r="A33" s="56"/>
      <c r="B33" s="56"/>
      <c r="C33" s="56"/>
      <c r="D33" s="57"/>
    </row>
    <row r="34" spans="1:4" x14ac:dyDescent="0.25">
      <c r="A34" s="56"/>
      <c r="B34" s="57"/>
      <c r="C34" s="56"/>
      <c r="D34" s="57"/>
    </row>
    <row r="35" spans="1:4" x14ac:dyDescent="0.25">
      <c r="A35" s="56"/>
      <c r="B35" s="56"/>
      <c r="C35" s="56"/>
      <c r="D35" s="57"/>
    </row>
    <row r="36" spans="1:4" x14ac:dyDescent="0.25">
      <c r="A36" s="61"/>
      <c r="B36" s="56"/>
      <c r="C36" s="61"/>
      <c r="D36" s="62"/>
    </row>
    <row r="37" spans="1:4" x14ac:dyDescent="0.25">
      <c r="A37" s="61"/>
      <c r="B37" s="57"/>
      <c r="C37" s="61"/>
      <c r="D37" s="62"/>
    </row>
    <row r="38" spans="1:4" x14ac:dyDescent="0.25">
      <c r="A38" s="61"/>
      <c r="B38" s="57"/>
      <c r="C38" s="61"/>
      <c r="D38" s="61"/>
    </row>
    <row r="39" spans="1:4" x14ac:dyDescent="0.25">
      <c r="A39" s="61"/>
      <c r="B39" s="56"/>
      <c r="C39" s="61"/>
      <c r="D39" s="61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  <row r="56" spans="1:4" x14ac:dyDescent="0.25">
      <c r="A56" s="13"/>
      <c r="B56" s="3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3"/>
      <c r="C58" s="12"/>
      <c r="D58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sqref="A1:XFD104857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6" t="s">
        <v>65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58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34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x14ac:dyDescent="0.25">
      <c r="A5" s="7"/>
      <c r="B5" s="40" t="s">
        <v>8</v>
      </c>
      <c r="C5" s="7"/>
      <c r="D5" s="7"/>
      <c r="E5" s="1"/>
      <c r="F5" s="1"/>
      <c r="G5" s="1"/>
      <c r="H5" s="1"/>
    </row>
    <row r="6" spans="1:8" x14ac:dyDescent="0.25">
      <c r="A6" s="11">
        <v>1</v>
      </c>
      <c r="B6" s="11" t="s">
        <v>78</v>
      </c>
      <c r="C6" s="11">
        <v>3200</v>
      </c>
      <c r="D6" s="3">
        <f>C6</f>
        <v>3200</v>
      </c>
    </row>
    <row r="7" spans="1:8" x14ac:dyDescent="0.25">
      <c r="A7" s="13"/>
      <c r="B7" s="12"/>
      <c r="C7" s="16"/>
      <c r="D7" s="12"/>
    </row>
    <row r="8" spans="1:8" x14ac:dyDescent="0.25">
      <c r="A8" s="13"/>
      <c r="B8" s="11"/>
      <c r="C8" s="20"/>
      <c r="D8" s="50"/>
    </row>
    <row r="9" spans="1:8" x14ac:dyDescent="0.25">
      <c r="A9" s="32"/>
      <c r="B9" s="33"/>
      <c r="C9" s="12"/>
      <c r="D9" s="12"/>
    </row>
    <row r="10" spans="1:8" x14ac:dyDescent="0.25">
      <c r="A10" s="12"/>
      <c r="B10" s="11"/>
      <c r="C10" s="12"/>
      <c r="D10" s="12"/>
    </row>
    <row r="11" spans="1:8" x14ac:dyDescent="0.25">
      <c r="A11" s="13"/>
      <c r="B11" s="3"/>
      <c r="C11" s="13"/>
      <c r="D11" s="13"/>
    </row>
    <row r="12" spans="1:8" x14ac:dyDescent="0.25">
      <c r="A12" s="13"/>
      <c r="B12" s="13"/>
      <c r="C12" s="12"/>
      <c r="D12" s="12"/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3"/>
      <c r="C15" s="13"/>
      <c r="D15" s="12"/>
    </row>
    <row r="16" spans="1:8" x14ac:dyDescent="0.25">
      <c r="A16" s="13"/>
      <c r="B16" s="40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65</v>
      </c>
      <c r="C1" s="66"/>
      <c r="D1" s="66"/>
    </row>
    <row r="2" spans="1:4" ht="15.75" x14ac:dyDescent="0.25">
      <c r="A2" s="1"/>
      <c r="B2" s="67" t="s">
        <v>58</v>
      </c>
      <c r="C2" s="67"/>
      <c r="D2" s="67"/>
    </row>
    <row r="3" spans="1:4" ht="15.75" x14ac:dyDescent="0.25">
      <c r="A3" s="1"/>
      <c r="B3" s="66" t="s">
        <v>36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6" t="s">
        <v>66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58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35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38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3"/>
      <c r="D6" s="3"/>
    </row>
    <row r="7" spans="1:8" s="1" customFormat="1" x14ac:dyDescent="0.25">
      <c r="A7" s="11"/>
      <c r="B7" s="11"/>
      <c r="C7" s="11"/>
      <c r="D7" s="42"/>
    </row>
    <row r="8" spans="1:8" s="5" customFormat="1" x14ac:dyDescent="0.25">
      <c r="A8" s="12"/>
      <c r="B8" s="12"/>
      <c r="C8" s="12"/>
      <c r="D8" s="43"/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11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14062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68" t="s">
        <v>64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x14ac:dyDescent="0.25">
      <c r="A2" s="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4</v>
      </c>
      <c r="D3" s="27" t="s">
        <v>3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3" t="s">
        <v>15</v>
      </c>
    </row>
    <row r="4" spans="1:14" ht="39.75" customHeight="1" x14ac:dyDescent="0.35">
      <c r="A4" s="28" t="s">
        <v>27</v>
      </c>
      <c r="B4" s="24">
        <f>B5+B6+B7</f>
        <v>13085.95</v>
      </c>
      <c r="C4" s="24">
        <f>C5+C6+C7</f>
        <v>11983.45</v>
      </c>
      <c r="D4" s="24">
        <f t="shared" ref="D4:N4" si="0">D5+D6+D7</f>
        <v>11245.95</v>
      </c>
      <c r="E4" s="24">
        <f t="shared" si="0"/>
        <v>11245.95</v>
      </c>
      <c r="F4" s="24">
        <f t="shared" si="0"/>
        <v>11245.95</v>
      </c>
      <c r="G4" s="24">
        <f t="shared" si="0"/>
        <v>11245.95</v>
      </c>
      <c r="H4" s="24">
        <f t="shared" si="0"/>
        <v>12392.39</v>
      </c>
      <c r="I4" s="24">
        <f t="shared" si="0"/>
        <v>12392.39</v>
      </c>
      <c r="J4" s="24">
        <f t="shared" si="0"/>
        <v>12392.39</v>
      </c>
      <c r="K4" s="24">
        <f t="shared" si="0"/>
        <v>12392.39</v>
      </c>
      <c r="L4" s="24">
        <f t="shared" si="0"/>
        <v>12392.39</v>
      </c>
      <c r="M4" s="24">
        <f t="shared" si="0"/>
        <v>12392.39</v>
      </c>
      <c r="N4" s="24">
        <f t="shared" si="0"/>
        <v>144407.54</v>
      </c>
    </row>
    <row r="5" spans="1:14" ht="39" customHeight="1" x14ac:dyDescent="0.35">
      <c r="A5" s="28" t="s">
        <v>16</v>
      </c>
      <c r="B5" s="25">
        <v>7506.4</v>
      </c>
      <c r="C5" s="25">
        <v>7506.4</v>
      </c>
      <c r="D5" s="25">
        <v>7506.4</v>
      </c>
      <c r="E5" s="25">
        <v>7506.4</v>
      </c>
      <c r="F5" s="25">
        <v>7506.4</v>
      </c>
      <c r="G5" s="53">
        <v>7506.4</v>
      </c>
      <c r="H5" s="53">
        <v>8270.69</v>
      </c>
      <c r="I5" s="53">
        <v>8270.69</v>
      </c>
      <c r="J5" s="53">
        <v>8270.69</v>
      </c>
      <c r="K5" s="53">
        <v>8270.69</v>
      </c>
      <c r="L5" s="53">
        <v>8270.69</v>
      </c>
      <c r="M5" s="53">
        <v>8270.69</v>
      </c>
      <c r="N5" s="25">
        <f t="shared" ref="N5:N23" si="1">SUM(B5:M5)</f>
        <v>94662.540000000008</v>
      </c>
    </row>
    <row r="6" spans="1:14" ht="44.25" customHeight="1" x14ac:dyDescent="0.35">
      <c r="A6" s="28" t="s">
        <v>38</v>
      </c>
      <c r="B6" s="25">
        <v>3739.55</v>
      </c>
      <c r="C6" s="25">
        <v>3739.55</v>
      </c>
      <c r="D6" s="25">
        <v>3739.55</v>
      </c>
      <c r="E6" s="25">
        <v>3739.55</v>
      </c>
      <c r="F6" s="25">
        <v>3739.55</v>
      </c>
      <c r="G6" s="25">
        <v>3739.55</v>
      </c>
      <c r="H6" s="25">
        <v>4121.7</v>
      </c>
      <c r="I6" s="25">
        <v>4121.7</v>
      </c>
      <c r="J6" s="25">
        <v>4121.7</v>
      </c>
      <c r="K6" s="25">
        <v>4121.7</v>
      </c>
      <c r="L6" s="25">
        <v>4121.7</v>
      </c>
      <c r="M6" s="25">
        <v>4121.7</v>
      </c>
      <c r="N6" s="25">
        <f>SUM(B6:M6)</f>
        <v>47167.499999999993</v>
      </c>
    </row>
    <row r="7" spans="1:14" ht="44.25" customHeight="1" x14ac:dyDescent="0.35">
      <c r="A7" s="28" t="s">
        <v>31</v>
      </c>
      <c r="B7" s="25">
        <v>1840</v>
      </c>
      <c r="C7" s="25">
        <v>737.5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2577.5</v>
      </c>
    </row>
    <row r="8" spans="1:14" ht="36" customHeight="1" x14ac:dyDescent="0.35">
      <c r="A8" s="29" t="s">
        <v>17</v>
      </c>
      <c r="B8" s="24">
        <f>B9+B10+B11+B12+B13</f>
        <v>13266.189999999999</v>
      </c>
      <c r="C8" s="24">
        <f t="shared" ref="C8:M8" si="2">C9+C10+C11+C12+C13</f>
        <v>11612.39</v>
      </c>
      <c r="D8" s="24">
        <f t="shared" si="2"/>
        <v>20899.54</v>
      </c>
      <c r="E8" s="24">
        <f t="shared" si="2"/>
        <v>11484.89</v>
      </c>
      <c r="F8" s="24">
        <f t="shared" si="2"/>
        <v>12675.539999999999</v>
      </c>
      <c r="G8" s="24">
        <f t="shared" si="2"/>
        <v>15944.369999999999</v>
      </c>
      <c r="H8" s="24">
        <f t="shared" si="2"/>
        <v>18336.71</v>
      </c>
      <c r="I8" s="24">
        <f t="shared" si="2"/>
        <v>11484.89</v>
      </c>
      <c r="J8" s="24">
        <f t="shared" si="2"/>
        <v>15059.359999999999</v>
      </c>
      <c r="K8" s="24">
        <f t="shared" si="2"/>
        <v>12280.539999999999</v>
      </c>
      <c r="L8" s="24">
        <f t="shared" si="2"/>
        <v>12672.42</v>
      </c>
      <c r="M8" s="24">
        <f t="shared" si="2"/>
        <v>13265.8</v>
      </c>
      <c r="N8" s="24">
        <f t="shared" si="1"/>
        <v>168982.63999999998</v>
      </c>
    </row>
    <row r="9" spans="1:14" ht="40.5" customHeight="1" x14ac:dyDescent="0.35">
      <c r="A9" s="28" t="s">
        <v>18</v>
      </c>
      <c r="B9" s="25">
        <v>2158.92</v>
      </c>
      <c r="C9" s="25">
        <v>2158.92</v>
      </c>
      <c r="D9" s="25">
        <v>2553.92</v>
      </c>
      <c r="E9" s="25">
        <v>2158.92</v>
      </c>
      <c r="F9" s="25">
        <v>2553.92</v>
      </c>
      <c r="G9" s="25">
        <v>2853.92</v>
      </c>
      <c r="H9" s="25">
        <v>6010.17</v>
      </c>
      <c r="I9" s="25">
        <v>2158.92</v>
      </c>
      <c r="J9" s="25">
        <v>2158.92</v>
      </c>
      <c r="K9" s="25">
        <v>2158.92</v>
      </c>
      <c r="L9" s="25">
        <v>2158.92</v>
      </c>
      <c r="M9" s="25">
        <v>2158.92</v>
      </c>
      <c r="N9" s="24">
        <f t="shared" si="1"/>
        <v>31243.289999999994</v>
      </c>
    </row>
    <row r="10" spans="1:14" ht="45.75" customHeight="1" x14ac:dyDescent="0.35">
      <c r="A10" s="28" t="s">
        <v>19</v>
      </c>
      <c r="B10" s="26">
        <v>1260</v>
      </c>
      <c r="C10" s="25">
        <v>1387.5</v>
      </c>
      <c r="D10" s="25">
        <v>2484</v>
      </c>
      <c r="E10" s="25">
        <v>1260</v>
      </c>
      <c r="F10" s="25">
        <v>1260</v>
      </c>
      <c r="G10" s="25">
        <v>1260</v>
      </c>
      <c r="H10" s="25">
        <v>1260</v>
      </c>
      <c r="I10" s="25">
        <v>1260</v>
      </c>
      <c r="J10" s="25">
        <v>1260</v>
      </c>
      <c r="K10" s="25">
        <v>1260</v>
      </c>
      <c r="L10" s="25">
        <v>1260</v>
      </c>
      <c r="M10" s="25">
        <v>1651.5</v>
      </c>
      <c r="N10" s="24">
        <f t="shared" si="1"/>
        <v>16863</v>
      </c>
    </row>
    <row r="11" spans="1:14" ht="45.75" customHeight="1" x14ac:dyDescent="0.35">
      <c r="A11" s="36" t="s">
        <v>29</v>
      </c>
      <c r="B11" s="26"/>
      <c r="C11" s="25"/>
      <c r="D11" s="25"/>
      <c r="E11" s="25"/>
      <c r="F11" s="25"/>
      <c r="G11" s="25"/>
      <c r="H11" s="25">
        <v>625.5</v>
      </c>
      <c r="I11" s="25"/>
      <c r="J11" s="25"/>
      <c r="K11" s="25"/>
      <c r="L11" s="25"/>
      <c r="M11" s="25"/>
      <c r="N11" s="24">
        <f t="shared" si="1"/>
        <v>625.5</v>
      </c>
    </row>
    <row r="12" spans="1:14" ht="45.75" customHeight="1" x14ac:dyDescent="0.35">
      <c r="A12" s="36" t="s">
        <v>37</v>
      </c>
      <c r="B12" s="26">
        <v>8065.97</v>
      </c>
      <c r="C12" s="26">
        <v>8065.97</v>
      </c>
      <c r="D12" s="25">
        <v>15065.97</v>
      </c>
      <c r="E12" s="25">
        <v>8065.97</v>
      </c>
      <c r="F12" s="25">
        <v>8065.97</v>
      </c>
      <c r="G12" s="25">
        <v>8065.97</v>
      </c>
      <c r="H12" s="25">
        <v>8065.97</v>
      </c>
      <c r="I12" s="25">
        <v>8065.97</v>
      </c>
      <c r="J12" s="25">
        <v>8065.97</v>
      </c>
      <c r="K12" s="25">
        <v>8065.97</v>
      </c>
      <c r="L12" s="25">
        <v>8065.97</v>
      </c>
      <c r="M12" s="25">
        <v>8065.97</v>
      </c>
      <c r="N12" s="24">
        <f t="shared" si="1"/>
        <v>103791.64</v>
      </c>
    </row>
    <row r="13" spans="1:14" ht="21.75" customHeight="1" x14ac:dyDescent="0.35">
      <c r="A13" s="28" t="s">
        <v>20</v>
      </c>
      <c r="B13" s="25">
        <v>1781.3</v>
      </c>
      <c r="C13" s="25"/>
      <c r="D13" s="25">
        <v>795.65</v>
      </c>
      <c r="E13" s="25"/>
      <c r="F13" s="25">
        <v>795.65</v>
      </c>
      <c r="G13" s="25">
        <v>3764.48</v>
      </c>
      <c r="H13" s="25">
        <v>2375.0700000000002</v>
      </c>
      <c r="I13" s="25"/>
      <c r="J13" s="25">
        <v>3574.47</v>
      </c>
      <c r="K13" s="25">
        <v>795.65</v>
      </c>
      <c r="L13" s="25">
        <v>1187.53</v>
      </c>
      <c r="M13" s="25">
        <v>1389.41</v>
      </c>
      <c r="N13" s="25">
        <f t="shared" si="1"/>
        <v>16459.21</v>
      </c>
    </row>
    <row r="14" spans="1:14" ht="23.25" customHeight="1" x14ac:dyDescent="0.35">
      <c r="A14" s="29" t="s">
        <v>21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3200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3200</v>
      </c>
    </row>
    <row r="15" spans="1:14" ht="42" customHeight="1" x14ac:dyDescent="0.35">
      <c r="A15" s="28" t="s">
        <v>22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23</v>
      </c>
      <c r="B16" s="25"/>
      <c r="C16" s="25"/>
      <c r="D16" s="25"/>
      <c r="E16" s="25"/>
      <c r="F16" s="25"/>
      <c r="G16" s="25">
        <v>3200</v>
      </c>
      <c r="H16" s="25"/>
      <c r="I16" s="25"/>
      <c r="J16" s="25"/>
      <c r="K16" s="25"/>
      <c r="L16" s="25"/>
      <c r="M16" s="25"/>
      <c r="N16" s="25">
        <f t="shared" si="1"/>
        <v>3200</v>
      </c>
    </row>
    <row r="17" spans="1:14" ht="40.5" customHeight="1" x14ac:dyDescent="0.35">
      <c r="A17" s="36" t="s">
        <v>30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51" t="s">
        <v>49</v>
      </c>
      <c r="B18" s="25"/>
      <c r="C18" s="25"/>
      <c r="D18" s="25"/>
      <c r="E18" s="24"/>
      <c r="F18" s="25">
        <v>360.6</v>
      </c>
      <c r="G18" s="25">
        <v>1541</v>
      </c>
      <c r="H18" s="25"/>
      <c r="I18" s="25"/>
      <c r="J18" s="25">
        <v>1373.1</v>
      </c>
      <c r="K18" s="25"/>
      <c r="L18" s="25"/>
      <c r="M18" s="25"/>
      <c r="N18" s="24">
        <f t="shared" si="1"/>
        <v>3274.7</v>
      </c>
    </row>
    <row r="19" spans="1:14" ht="40.5" customHeight="1" x14ac:dyDescent="0.35">
      <c r="A19" s="29" t="s">
        <v>51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37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53"/>
      <c r="M20" s="25"/>
      <c r="N20" s="25">
        <f t="shared" si="5"/>
        <v>0</v>
      </c>
    </row>
    <row r="21" spans="1:14" ht="40.5" customHeight="1" x14ac:dyDescent="0.35">
      <c r="A21" s="28" t="s">
        <v>53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5">
        <f t="shared" si="5"/>
        <v>0</v>
      </c>
    </row>
    <row r="23" spans="1:14" ht="39.75" customHeight="1" x14ac:dyDescent="0.35">
      <c r="A23" s="29" t="s">
        <v>55</v>
      </c>
      <c r="B23" s="24">
        <v>5527.44</v>
      </c>
      <c r="C23" s="24">
        <v>5527.44</v>
      </c>
      <c r="D23" s="24">
        <v>5527.44</v>
      </c>
      <c r="E23" s="24">
        <v>5527.44</v>
      </c>
      <c r="F23" s="24">
        <v>5527.44</v>
      </c>
      <c r="G23" s="24">
        <v>5527.44</v>
      </c>
      <c r="H23" s="24">
        <v>6073.36</v>
      </c>
      <c r="I23" s="24">
        <v>6073.36</v>
      </c>
      <c r="J23" s="24">
        <v>6073.36</v>
      </c>
      <c r="K23" s="24">
        <v>6073.36</v>
      </c>
      <c r="L23" s="24">
        <v>6073.36</v>
      </c>
      <c r="M23" s="24">
        <v>6073.36</v>
      </c>
      <c r="N23" s="24">
        <f t="shared" si="1"/>
        <v>69604.800000000003</v>
      </c>
    </row>
    <row r="24" spans="1:14" ht="22.5" customHeight="1" x14ac:dyDescent="0.35">
      <c r="A24" s="29" t="s">
        <v>24</v>
      </c>
      <c r="B24" s="24">
        <f>B4+B8+B14+B23+B18+B19</f>
        <v>31879.579999999998</v>
      </c>
      <c r="C24" s="24">
        <f t="shared" ref="C24:N24" si="6">C4+C8+C14+C23+C18+C19</f>
        <v>29123.279999999999</v>
      </c>
      <c r="D24" s="24">
        <f t="shared" si="6"/>
        <v>37672.93</v>
      </c>
      <c r="E24" s="24">
        <f t="shared" si="6"/>
        <v>28258.28</v>
      </c>
      <c r="F24" s="24">
        <f t="shared" si="6"/>
        <v>29809.529999999995</v>
      </c>
      <c r="G24" s="24">
        <f t="shared" si="6"/>
        <v>37458.76</v>
      </c>
      <c r="H24" s="24">
        <f t="shared" si="6"/>
        <v>36802.46</v>
      </c>
      <c r="I24" s="24">
        <f t="shared" si="6"/>
        <v>29950.639999999999</v>
      </c>
      <c r="J24" s="24">
        <f t="shared" si="6"/>
        <v>34898.21</v>
      </c>
      <c r="K24" s="24">
        <f t="shared" si="6"/>
        <v>30746.29</v>
      </c>
      <c r="L24" s="24">
        <f t="shared" si="6"/>
        <v>31138.17</v>
      </c>
      <c r="M24" s="24">
        <f t="shared" si="6"/>
        <v>31731.55</v>
      </c>
      <c r="N24" s="24">
        <f t="shared" si="6"/>
        <v>389469.68</v>
      </c>
    </row>
    <row r="25" spans="1:14" ht="15.75" x14ac:dyDescent="0.25">
      <c r="A25" s="69" t="s">
        <v>61</v>
      </c>
      <c r="B25" s="69"/>
      <c r="C25" s="69"/>
      <c r="D25" s="30"/>
      <c r="E25" s="30"/>
      <c r="F25" s="30"/>
      <c r="G25" s="41"/>
      <c r="H25" s="30"/>
      <c r="I25" s="30"/>
      <c r="J25" s="30"/>
      <c r="K25" s="30"/>
      <c r="L25" s="70" t="s">
        <v>28</v>
      </c>
      <c r="M25" s="70"/>
      <c r="N25" s="7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9" t="s">
        <v>26</v>
      </c>
      <c r="B27" s="69"/>
      <c r="C27" s="69"/>
      <c r="D27" s="30"/>
      <c r="E27" s="30"/>
      <c r="F27" s="30"/>
      <c r="G27" s="30"/>
      <c r="H27" s="30"/>
      <c r="I27" s="30"/>
      <c r="J27" s="30"/>
      <c r="K27" s="30"/>
      <c r="L27" s="70" t="s">
        <v>32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50</v>
      </c>
      <c r="C1" s="5"/>
      <c r="D1" s="5"/>
      <c r="E1" s="5"/>
      <c r="F1" s="5"/>
      <c r="G1" s="5"/>
    </row>
    <row r="2" spans="1:7" x14ac:dyDescent="0.25">
      <c r="B2" s="5"/>
      <c r="C2" s="5" t="s">
        <v>56</v>
      </c>
      <c r="D2" s="5"/>
      <c r="E2" s="5"/>
      <c r="F2" s="5"/>
      <c r="G2" s="5"/>
    </row>
    <row r="3" spans="1:7" x14ac:dyDescent="0.25">
      <c r="B3" s="5" t="s">
        <v>39</v>
      </c>
      <c r="C3" s="5"/>
      <c r="D3" s="5"/>
      <c r="E3" s="5"/>
      <c r="F3" s="5"/>
      <c r="G3" s="5"/>
    </row>
    <row r="4" spans="1:7" x14ac:dyDescent="0.25">
      <c r="A4" s="45" t="s">
        <v>40</v>
      </c>
      <c r="B4" s="45" t="s">
        <v>40</v>
      </c>
      <c r="C4" s="45"/>
      <c r="D4" s="45" t="s">
        <v>41</v>
      </c>
      <c r="E4" s="45" t="s">
        <v>42</v>
      </c>
    </row>
    <row r="5" spans="1:7" x14ac:dyDescent="0.25">
      <c r="A5" s="46" t="s">
        <v>43</v>
      </c>
      <c r="B5" s="46" t="s">
        <v>44</v>
      </c>
      <c r="C5" s="46" t="s">
        <v>45</v>
      </c>
      <c r="D5" s="46" t="s">
        <v>46</v>
      </c>
      <c r="E5" s="46" t="s">
        <v>47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48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7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7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workbookViewId="0">
      <selection activeCell="D11" sqref="D11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6" t="s">
        <v>65</v>
      </c>
      <c r="C1" s="66"/>
      <c r="D1" s="66"/>
    </row>
    <row r="2" spans="1:4" ht="15.75" x14ac:dyDescent="0.25">
      <c r="A2" s="1"/>
      <c r="B2" s="67" t="s">
        <v>58</v>
      </c>
      <c r="C2" s="67"/>
      <c r="D2" s="67"/>
    </row>
    <row r="3" spans="1:4" ht="15.75" x14ac:dyDescent="0.25">
      <c r="A3" s="1"/>
      <c r="B3" s="66" t="s">
        <v>48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9"/>
      <c r="B5" s="3" t="s">
        <v>7</v>
      </c>
      <c r="C5" s="9"/>
      <c r="D5" s="9"/>
    </row>
    <row r="6" spans="1:4" x14ac:dyDescent="0.25">
      <c r="A6" s="11">
        <v>1</v>
      </c>
      <c r="B6" s="11" t="s">
        <v>75</v>
      </c>
      <c r="C6" s="39">
        <v>360.6</v>
      </c>
      <c r="D6" s="3">
        <f>C6</f>
        <v>360.6</v>
      </c>
    </row>
    <row r="7" spans="1:4" x14ac:dyDescent="0.25">
      <c r="A7" s="13"/>
      <c r="B7" s="3" t="s">
        <v>8</v>
      </c>
      <c r="C7" s="16"/>
      <c r="D7" s="12"/>
    </row>
    <row r="8" spans="1:4" x14ac:dyDescent="0.25">
      <c r="A8" s="13">
        <v>1</v>
      </c>
      <c r="B8" s="11" t="s">
        <v>79</v>
      </c>
      <c r="C8" s="20">
        <v>1541</v>
      </c>
      <c r="D8" s="50">
        <f>C8+D6</f>
        <v>1901.6</v>
      </c>
    </row>
    <row r="9" spans="1:4" x14ac:dyDescent="0.25">
      <c r="A9" s="32"/>
      <c r="B9" s="33" t="s">
        <v>11</v>
      </c>
      <c r="C9" s="13"/>
      <c r="D9" s="12"/>
    </row>
    <row r="10" spans="1:4" x14ac:dyDescent="0.25">
      <c r="A10" s="54">
        <v>1</v>
      </c>
      <c r="B10" s="55" t="s">
        <v>79</v>
      </c>
      <c r="C10" s="15">
        <v>1373.1</v>
      </c>
      <c r="D10" s="52">
        <f>C10+D8</f>
        <v>3274.7</v>
      </c>
    </row>
    <row r="11" spans="1:4" x14ac:dyDescent="0.25">
      <c r="A11" s="12"/>
      <c r="B11" s="11"/>
      <c r="C11" s="13"/>
      <c r="D11" s="12"/>
    </row>
    <row r="12" spans="1:4" x14ac:dyDescent="0.25">
      <c r="A12" s="13"/>
      <c r="B12" s="12"/>
      <c r="C12" s="12"/>
      <c r="D12" s="12"/>
    </row>
    <row r="13" spans="1:4" x14ac:dyDescent="0.25">
      <c r="A13" s="13"/>
      <c r="B13" s="12"/>
      <c r="C13" s="13"/>
      <c r="D13" s="12"/>
    </row>
    <row r="14" spans="1:4" x14ac:dyDescent="0.25">
      <c r="A14" s="13"/>
      <c r="B14" s="13"/>
      <c r="C14" s="13"/>
      <c r="D14" s="12"/>
    </row>
    <row r="15" spans="1:4" x14ac:dyDescent="0.25">
      <c r="A15" s="13"/>
      <c r="B15" s="13"/>
      <c r="C15" s="13"/>
      <c r="D15" s="12"/>
    </row>
    <row r="16" spans="1:4" x14ac:dyDescent="0.25">
      <c r="A16" s="13"/>
      <c r="B16" s="40"/>
      <c r="C16" s="12"/>
      <c r="D16" s="12"/>
    </row>
    <row r="17" spans="1:4" x14ac:dyDescent="0.25">
      <c r="A17" s="13"/>
      <c r="B17" s="12"/>
      <c r="C17" s="13"/>
      <c r="D17" s="13"/>
    </row>
    <row r="18" spans="1:4" x14ac:dyDescent="0.25">
      <c r="A18" s="13"/>
      <c r="B18" s="13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1"/>
      <c r="C23" s="13"/>
      <c r="D23" s="12"/>
    </row>
    <row r="24" spans="1:4" x14ac:dyDescent="0.25">
      <c r="A24" s="13"/>
      <c r="B24" s="3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2017-06-22T09:09:58Z</cp:lastPrinted>
  <dcterms:created xsi:type="dcterms:W3CDTF">2011-07-25T05:21:17Z</dcterms:created>
  <dcterms:modified xsi:type="dcterms:W3CDTF">2024-01-16T06:53:24Z</dcterms:modified>
</cp:coreProperties>
</file>