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3г\Лицевые счета\Советская\"/>
    </mc:Choice>
  </mc:AlternateContent>
  <xr:revisionPtr revIDLastSave="0" documentId="13_ncr:1_{6A566A93-31B3-4E16-96F1-0CE74171D1BC}" xr6:coauthVersionLast="47" xr6:coauthVersionMax="47" xr10:uidLastSave="{00000000-0000-0000-0000-000000000000}"/>
  <bookViews>
    <workbookView xWindow="-120" yWindow="-120" windowWidth="25440" windowHeight="15390" tabRatio="745" activeTab="6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олн.раб." sheetId="9" r:id="rId9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5" l="1"/>
  <c r="D6" i="3"/>
  <c r="D20" i="1"/>
  <c r="D8" i="6"/>
  <c r="D18" i="1"/>
  <c r="C18" i="1"/>
  <c r="D13" i="1"/>
  <c r="C13" i="1"/>
  <c r="H9" i="5"/>
  <c r="G9" i="5"/>
  <c r="D6" i="9"/>
  <c r="D8" i="1"/>
  <c r="F23" i="5"/>
  <c r="D6" i="1"/>
  <c r="D6" i="6" l="1"/>
  <c r="C8" i="2"/>
  <c r="H13" i="5"/>
  <c r="D6" i="2" l="1"/>
  <c r="D8" i="2" s="1"/>
  <c r="D10" i="2" s="1"/>
  <c r="B4" i="5" l="1"/>
  <c r="M4" i="5"/>
  <c r="L4" i="5"/>
  <c r="K4" i="5"/>
  <c r="J4" i="5"/>
  <c r="I4" i="5"/>
  <c r="H4" i="5"/>
  <c r="G4" i="5"/>
  <c r="F4" i="5"/>
  <c r="E4" i="5"/>
  <c r="D4" i="5"/>
  <c r="C4" i="5"/>
  <c r="C13" i="5"/>
  <c r="N21" i="5"/>
  <c r="N20" i="5"/>
  <c r="N19" i="5"/>
  <c r="M18" i="5"/>
  <c r="L18" i="5"/>
  <c r="K18" i="5"/>
  <c r="J18" i="5"/>
  <c r="I18" i="5"/>
  <c r="H18" i="5"/>
  <c r="G18" i="5"/>
  <c r="F18" i="5"/>
  <c r="E18" i="5"/>
  <c r="D18" i="5"/>
  <c r="C18" i="5"/>
  <c r="B18" i="5"/>
  <c r="N17" i="5"/>
  <c r="N16" i="5"/>
  <c r="N11" i="5"/>
  <c r="M13" i="5"/>
  <c r="L13" i="5"/>
  <c r="K13" i="5"/>
  <c r="M8" i="5"/>
  <c r="L8" i="5"/>
  <c r="K8" i="5"/>
  <c r="J8" i="5"/>
  <c r="I8" i="5"/>
  <c r="H8" i="5"/>
  <c r="G8" i="5"/>
  <c r="F8" i="5"/>
  <c r="E8" i="5"/>
  <c r="D8" i="5"/>
  <c r="C8" i="5"/>
  <c r="B13" i="5"/>
  <c r="B8" i="5"/>
  <c r="C23" i="5" l="1"/>
  <c r="B23" i="5"/>
  <c r="M23" i="5"/>
  <c r="J23" i="5"/>
  <c r="L23" i="5"/>
  <c r="K23" i="5"/>
  <c r="I23" i="5"/>
  <c r="H23" i="5"/>
  <c r="G23" i="5"/>
  <c r="E23" i="5"/>
  <c r="D23" i="5"/>
  <c r="N18" i="5"/>
  <c r="N6" i="5"/>
  <c r="N22" i="5"/>
  <c r="N12" i="5"/>
  <c r="N4" i="5" l="1"/>
  <c r="N10" i="5"/>
  <c r="N9" i="5"/>
  <c r="N14" i="5" l="1"/>
  <c r="N15" i="5"/>
  <c r="N13" i="5"/>
  <c r="N8" i="5" l="1"/>
  <c r="N23" i="5" s="1"/>
</calcChain>
</file>

<file path=xl/sharedStrings.xml><?xml version="1.0" encoding="utf-8"?>
<sst xmlns="http://schemas.openxmlformats.org/spreadsheetml/2006/main" count="123" uniqueCount="78">
  <si>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</si>
  <si>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</si>
  <si>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</si>
  <si>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</si>
  <si>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</si>
  <si>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</si>
  <si>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</si>
  <si>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</si>
  <si>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</si>
  <si>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</si>
  <si>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</si>
  <si>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</si>
  <si>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</si>
  <si>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</si>
  <si>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</si>
  <si>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</si>
  <si>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</si>
  <si>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</si>
  <si>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</si>
  <si>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</si>
  <si>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</si>
  <si>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</si>
  <si>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</si>
  <si>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</si>
  <si>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</si>
  <si>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</si>
  <si>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</si>
  <si>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</si>
  <si>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</si>
  <si>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</si>
  <si>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Советская, 15</t>
  </si>
  <si>
    <t>-эл.оборудования</t>
  </si>
  <si>
    <t>--эл.оборудование</t>
  </si>
  <si>
    <t>Текущий ремонт эл.оборудования</t>
  </si>
  <si>
    <t>очистка дорог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</si>
  <si>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</si>
  <si>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</si>
  <si>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</si>
  <si>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</si>
  <si>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</si>
  <si>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</si>
  <si>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</si>
  <si>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</si>
  <si>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</si>
  <si>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</si>
  <si>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</si>
  <si>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Советская,15</t>
  </si>
  <si>
    <t>3.Техническое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</si>
  <si>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</si>
  <si>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</si>
  <si>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</si>
  <si>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</si>
  <si>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</si>
  <si>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</si>
  <si>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</si>
  <si>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</si>
  <si>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</si>
  <si>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7. Расходы по содержанию УК</t>
  </si>
  <si>
    <t>Директор ООО УК "Крокус"</t>
  </si>
  <si>
    <t>Уборка снежных шапок и наледи с крыши</t>
  </si>
  <si>
    <t>Лицевой счет. Сводный расчет  2023г</t>
  </si>
  <si>
    <t>Лицевой счёт  2023г</t>
  </si>
  <si>
    <t>Лицевой счёт 2023г</t>
  </si>
  <si>
    <t>Работы ППР</t>
  </si>
  <si>
    <t>Уборка сосулек с крыши</t>
  </si>
  <si>
    <t>Прочистка канализации Квартира №2</t>
  </si>
  <si>
    <t>Замена отопительного прибора Квартира №4</t>
  </si>
  <si>
    <t>Скос травы на придомовой территории</t>
  </si>
  <si>
    <t>Демонтаж общедомового счетчика на поверку</t>
  </si>
  <si>
    <t>Поверка общедомового счетчика</t>
  </si>
  <si>
    <t>Промывка и опрессовка системы отопления</t>
  </si>
  <si>
    <t>Итого за июль</t>
  </si>
  <si>
    <t>Установка счетчика ХВС после поверки</t>
  </si>
  <si>
    <t xml:space="preserve">Прочистка канализации </t>
  </si>
  <si>
    <t>Установка крана на систему отопления в подвале</t>
  </si>
  <si>
    <t>Итого за август</t>
  </si>
  <si>
    <t>Прочистка стояка канализации Квартира №2</t>
  </si>
  <si>
    <t xml:space="preserve">Замена доводчика входной двери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</si>
</sst>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/>
    <xf numFmtId="0" fontId="9" fillId="0" borderId="1" xfId="0" applyFont="1" applyBorder="1"/>
    <xf numFmtId="0" fontId="8" fillId="0" borderId="0" xfId="0" applyFont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7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5" xfId="0" applyFont="1" applyBorder="1"/>
    <xf numFmtId="0" fontId="8" fillId="0" borderId="6" xfId="0" applyFont="1" applyBorder="1"/>
    <xf numFmtId="0" fontId="8" fillId="0" borderId="9" xfId="0" applyFont="1" applyBorder="1"/>
    <xf numFmtId="0" fontId="8" fillId="0" borderId="8" xfId="0" applyFont="1" applyBorder="1"/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9" fillId="0" borderId="2" xfId="0" applyFont="1" applyBorder="1"/>
    <xf numFmtId="0" fontId="9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workbookViewId="0">
      <selection activeCell="D20" sqref="D20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68" t="s">
        <v>61</v>
      </c>
      <c r="C1" s="68"/>
      <c r="D1" s="68"/>
      <c r="E1" s="6"/>
      <c r="F1" s="6"/>
      <c r="G1" s="6"/>
      <c r="H1" s="6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7" t="s">
        <v>4</v>
      </c>
      <c r="C3" s="67"/>
      <c r="D3" s="67"/>
      <c r="E3" s="1"/>
      <c r="F3" s="1"/>
      <c r="G3" s="1"/>
      <c r="H3" s="1"/>
    </row>
    <row r="4" spans="1:8" ht="30" x14ac:dyDescent="0.25">
      <c r="A4" s="11"/>
      <c r="B4" s="40" t="s">
        <v>0</v>
      </c>
      <c r="C4" s="40" t="s">
        <v>1</v>
      </c>
      <c r="D4" s="40" t="s">
        <v>26</v>
      </c>
      <c r="E4" s="1"/>
      <c r="F4" s="1"/>
      <c r="G4" s="1"/>
      <c r="H4" s="1"/>
    </row>
    <row r="5" spans="1:8" x14ac:dyDescent="0.25">
      <c r="A5" s="46"/>
      <c r="B5" s="47" t="s">
        <v>7</v>
      </c>
      <c r="C5" s="46"/>
      <c r="D5" s="46"/>
      <c r="E5" s="1"/>
      <c r="F5" s="1"/>
      <c r="G5" s="1"/>
      <c r="H5" s="1"/>
    </row>
    <row r="6" spans="1:8" x14ac:dyDescent="0.25">
      <c r="A6" s="46">
        <v>1</v>
      </c>
      <c r="B6" s="46" t="s">
        <v>65</v>
      </c>
      <c r="C6" s="46">
        <v>790</v>
      </c>
      <c r="D6" s="47">
        <f>C6</f>
        <v>790</v>
      </c>
      <c r="E6" s="1"/>
      <c r="F6" s="1"/>
    </row>
    <row r="7" spans="1:8" s="5" customFormat="1" x14ac:dyDescent="0.25">
      <c r="A7" s="47"/>
      <c r="B7" s="47" t="s">
        <v>9</v>
      </c>
      <c r="C7" s="47"/>
      <c r="D7" s="47"/>
      <c r="E7" s="4"/>
      <c r="F7" s="4"/>
    </row>
    <row r="8" spans="1:8" s="5" customFormat="1" x14ac:dyDescent="0.25">
      <c r="A8" s="46">
        <v>1</v>
      </c>
      <c r="B8" s="46" t="s">
        <v>66</v>
      </c>
      <c r="C8" s="46">
        <v>14107.1</v>
      </c>
      <c r="D8" s="47">
        <f>C8+D6</f>
        <v>14897.1</v>
      </c>
      <c r="E8" s="4"/>
      <c r="F8" s="4"/>
    </row>
    <row r="9" spans="1:8" x14ac:dyDescent="0.25">
      <c r="A9" s="46"/>
      <c r="B9" s="47" t="s">
        <v>10</v>
      </c>
      <c r="C9" s="46"/>
      <c r="D9" s="46"/>
      <c r="E9" s="1"/>
      <c r="F9" s="1"/>
    </row>
    <row r="10" spans="1:8" x14ac:dyDescent="0.25">
      <c r="A10" s="47">
        <v>1</v>
      </c>
      <c r="B10" s="46" t="s">
        <v>68</v>
      </c>
      <c r="C10" s="46">
        <v>1185</v>
      </c>
      <c r="D10" s="47"/>
      <c r="E10" s="1"/>
      <c r="F10" s="1"/>
    </row>
    <row r="11" spans="1:8" x14ac:dyDescent="0.25">
      <c r="A11" s="46">
        <v>2</v>
      </c>
      <c r="B11" s="46" t="s">
        <v>69</v>
      </c>
      <c r="C11" s="46">
        <v>850</v>
      </c>
      <c r="D11" s="46"/>
      <c r="E11" s="1"/>
      <c r="F11" s="1"/>
    </row>
    <row r="12" spans="1:8" x14ac:dyDescent="0.25">
      <c r="A12" s="46">
        <v>3</v>
      </c>
      <c r="B12" s="46" t="s">
        <v>70</v>
      </c>
      <c r="C12" s="46">
        <v>3851.25</v>
      </c>
      <c r="D12" s="46"/>
      <c r="E12" s="1"/>
      <c r="F12" s="1"/>
    </row>
    <row r="13" spans="1:8" s="5" customFormat="1" x14ac:dyDescent="0.25">
      <c r="A13" s="47"/>
      <c r="B13" s="47" t="s">
        <v>71</v>
      </c>
      <c r="C13" s="47">
        <f>SUM(C10:C12)</f>
        <v>5886.25</v>
      </c>
      <c r="D13" s="47">
        <f>C13+D8</f>
        <v>20783.349999999999</v>
      </c>
      <c r="E13" s="4"/>
      <c r="F13" s="4"/>
    </row>
    <row r="14" spans="1:8" s="5" customFormat="1" x14ac:dyDescent="0.25">
      <c r="A14" s="47"/>
      <c r="B14" s="47" t="s">
        <v>11</v>
      </c>
      <c r="C14" s="46"/>
      <c r="D14" s="47"/>
      <c r="E14" s="4"/>
      <c r="F14" s="4"/>
    </row>
    <row r="15" spans="1:8" x14ac:dyDescent="0.25">
      <c r="A15" s="46">
        <v>1</v>
      </c>
      <c r="B15" s="46" t="s">
        <v>72</v>
      </c>
      <c r="C15" s="46">
        <v>790</v>
      </c>
      <c r="D15" s="46"/>
      <c r="E15" s="1"/>
      <c r="F15" s="1"/>
    </row>
    <row r="16" spans="1:8" x14ac:dyDescent="0.25">
      <c r="A16" s="46">
        <v>2</v>
      </c>
      <c r="B16" s="46" t="s">
        <v>73</v>
      </c>
      <c r="C16" s="46">
        <v>790</v>
      </c>
      <c r="D16" s="46"/>
      <c r="E16" s="1"/>
      <c r="F16" s="1"/>
    </row>
    <row r="17" spans="1:6" x14ac:dyDescent="0.25">
      <c r="A17" s="46">
        <v>3</v>
      </c>
      <c r="B17" s="46" t="s">
        <v>74</v>
      </c>
      <c r="C17" s="46">
        <v>1699</v>
      </c>
      <c r="D17" s="47"/>
      <c r="E17" s="1"/>
      <c r="F17" s="1"/>
    </row>
    <row r="18" spans="1:6" x14ac:dyDescent="0.25">
      <c r="A18" s="46"/>
      <c r="B18" s="47" t="s">
        <v>75</v>
      </c>
      <c r="C18" s="47">
        <f>SUM(C15:C17)</f>
        <v>3279</v>
      </c>
      <c r="D18" s="47">
        <f>C18+D13</f>
        <v>24062.35</v>
      </c>
      <c r="E18" s="1"/>
      <c r="F18" s="1"/>
    </row>
    <row r="19" spans="1:6" x14ac:dyDescent="0.25">
      <c r="A19" s="46"/>
      <c r="B19" s="66" t="s">
        <v>13</v>
      </c>
      <c r="C19" s="46"/>
      <c r="D19" s="46"/>
      <c r="E19" s="1"/>
      <c r="F19" s="1"/>
    </row>
    <row r="20" spans="1:6" x14ac:dyDescent="0.25">
      <c r="A20" s="46">
        <v>1</v>
      </c>
      <c r="B20" s="46" t="s">
        <v>76</v>
      </c>
      <c r="C20" s="46">
        <v>1580</v>
      </c>
      <c r="D20" s="47">
        <f>C20+D18</f>
        <v>25642.35</v>
      </c>
      <c r="E20" s="1"/>
      <c r="F20" s="1"/>
    </row>
    <row r="21" spans="1:6" s="5" customFormat="1" x14ac:dyDescent="0.25">
      <c r="A21" s="47"/>
      <c r="B21" s="46"/>
      <c r="C21" s="46"/>
      <c r="D21" s="47"/>
      <c r="E21" s="4"/>
      <c r="F21" s="4"/>
    </row>
    <row r="22" spans="1:6" x14ac:dyDescent="0.25">
      <c r="A22" s="46"/>
      <c r="B22" s="48"/>
      <c r="C22" s="46"/>
      <c r="D22" s="46"/>
      <c r="E22" s="1"/>
      <c r="F22" s="1"/>
    </row>
    <row r="23" spans="1:6" x14ac:dyDescent="0.25">
      <c r="A23" s="46"/>
      <c r="B23" s="46"/>
      <c r="C23" s="46"/>
      <c r="D23" s="46"/>
      <c r="E23" s="1"/>
      <c r="F23" s="1"/>
    </row>
    <row r="24" spans="1:6" x14ac:dyDescent="0.25">
      <c r="A24" s="46"/>
      <c r="B24" s="47"/>
      <c r="C24" s="47"/>
      <c r="D24" s="47"/>
      <c r="E24" s="1"/>
      <c r="F24" s="1"/>
    </row>
    <row r="25" spans="1:6" x14ac:dyDescent="0.25">
      <c r="A25" s="46"/>
      <c r="B25" s="47"/>
      <c r="C25" s="47"/>
      <c r="D25" s="47"/>
      <c r="E25" s="1"/>
      <c r="F25" s="1"/>
    </row>
    <row r="26" spans="1:6" x14ac:dyDescent="0.25">
      <c r="A26" s="46"/>
      <c r="B26" s="46"/>
      <c r="C26" s="46"/>
      <c r="D26" s="46"/>
      <c r="E26" s="1"/>
      <c r="F26" s="1"/>
    </row>
    <row r="27" spans="1:6" x14ac:dyDescent="0.25">
      <c r="A27" s="46"/>
      <c r="B27" s="63"/>
      <c r="C27" s="46"/>
      <c r="D27" s="64"/>
      <c r="E27" s="1"/>
      <c r="F27" s="1"/>
    </row>
    <row r="28" spans="1:6" x14ac:dyDescent="0.25">
      <c r="A28" s="46"/>
      <c r="B28" s="63"/>
      <c r="C28" s="46"/>
      <c r="D28" s="64"/>
      <c r="E28" s="1"/>
      <c r="F28" s="1"/>
    </row>
    <row r="29" spans="1:6" x14ac:dyDescent="0.25">
      <c r="A29" s="11"/>
      <c r="B29" s="22"/>
      <c r="C29" s="11"/>
      <c r="D29" s="23"/>
      <c r="E29" s="1"/>
      <c r="F29" s="1"/>
    </row>
    <row r="30" spans="1:6" x14ac:dyDescent="0.25">
      <c r="A30" s="11"/>
      <c r="B30" s="11"/>
      <c r="C30" s="11"/>
      <c r="D30" s="23"/>
      <c r="E30" s="1"/>
      <c r="F30" s="1"/>
    </row>
    <row r="31" spans="1:6" x14ac:dyDescent="0.25">
      <c r="A31" s="11"/>
      <c r="B31" s="22"/>
      <c r="C31" s="11"/>
      <c r="D31" s="23"/>
      <c r="E31" s="1"/>
      <c r="F31" s="1"/>
    </row>
    <row r="32" spans="1:6" x14ac:dyDescent="0.25">
      <c r="A32" s="11"/>
      <c r="B32" s="11"/>
      <c r="C32" s="11"/>
      <c r="D32" s="23"/>
      <c r="E32" s="1"/>
      <c r="F32" s="1"/>
    </row>
    <row r="33" spans="1:6" x14ac:dyDescent="0.25">
      <c r="A33" s="11"/>
      <c r="B33" s="24"/>
      <c r="C33" s="3"/>
      <c r="D33" s="25"/>
      <c r="E33" s="1"/>
      <c r="F33" s="1"/>
    </row>
    <row r="34" spans="1:6" x14ac:dyDescent="0.25">
      <c r="A34" s="11"/>
      <c r="B34" s="24"/>
      <c r="C34" s="3"/>
      <c r="D34" s="25"/>
      <c r="E34" s="1"/>
      <c r="F34" s="1"/>
    </row>
    <row r="35" spans="1:6" x14ac:dyDescent="0.25">
      <c r="A35" s="11"/>
      <c r="B35" s="11"/>
      <c r="C35" s="11"/>
      <c r="D35" s="11"/>
      <c r="E35" s="1"/>
      <c r="F35" s="1"/>
    </row>
    <row r="36" spans="1:6" x14ac:dyDescent="0.25">
      <c r="A36" s="11"/>
      <c r="B36" s="38"/>
      <c r="C36" s="11"/>
      <c r="D36" s="11"/>
      <c r="E36" s="1"/>
      <c r="F36" s="1"/>
    </row>
    <row r="37" spans="1:6" x14ac:dyDescent="0.25">
      <c r="A37" s="11"/>
      <c r="B37" s="3"/>
      <c r="C37" s="3"/>
      <c r="D37" s="3"/>
      <c r="E37" s="1"/>
      <c r="F37" s="1"/>
    </row>
    <row r="38" spans="1:6" x14ac:dyDescent="0.25">
      <c r="A38" s="3"/>
      <c r="B38" s="3"/>
      <c r="C38" s="3"/>
      <c r="D38" s="11"/>
      <c r="E38" s="1"/>
      <c r="F38" s="1"/>
    </row>
    <row r="39" spans="1:6" x14ac:dyDescent="0.25">
      <c r="A39" s="11"/>
      <c r="B39" s="11"/>
      <c r="C39" s="11"/>
      <c r="D39" s="3"/>
      <c r="E39" s="1"/>
      <c r="F39" s="1"/>
    </row>
    <row r="40" spans="1:6" x14ac:dyDescent="0.25">
      <c r="A40" s="11"/>
      <c r="B40" s="11"/>
      <c r="C40" s="11"/>
      <c r="D40" s="11"/>
      <c r="E40" s="1"/>
      <c r="F40" s="1"/>
    </row>
    <row r="41" spans="1:6" x14ac:dyDescent="0.25">
      <c r="A41" s="11"/>
      <c r="B41" s="11"/>
      <c r="C41" s="11"/>
      <c r="D41" s="11"/>
      <c r="E41" s="1"/>
      <c r="F41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7"/>
  <sheetViews>
    <sheetView workbookViewId="0">
      <selection activeCell="D11" sqref="D11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68" t="s">
        <v>61</v>
      </c>
      <c r="C1" s="68"/>
      <c r="D1" s="68"/>
      <c r="E1" s="6"/>
      <c r="F1" s="6"/>
      <c r="G1" s="6"/>
      <c r="H1" s="6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20.100000000000001" customHeight="1" x14ac:dyDescent="0.25">
      <c r="A3" s="1"/>
      <c r="B3" s="67" t="s">
        <v>6</v>
      </c>
      <c r="C3" s="67"/>
      <c r="D3" s="67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x14ac:dyDescent="0.25">
      <c r="A5" s="7"/>
      <c r="B5" s="3" t="s">
        <v>2</v>
      </c>
      <c r="C5" s="7"/>
      <c r="D5" s="7"/>
      <c r="E5" s="1"/>
      <c r="F5" s="1"/>
      <c r="G5" s="1"/>
      <c r="H5" s="1"/>
    </row>
    <row r="6" spans="1:8" s="1" customFormat="1" x14ac:dyDescent="0.25">
      <c r="A6" s="46">
        <v>1</v>
      </c>
      <c r="B6" s="46" t="s">
        <v>59</v>
      </c>
      <c r="C6" s="46">
        <v>1185</v>
      </c>
      <c r="D6" s="47">
        <f>C6</f>
        <v>1185</v>
      </c>
    </row>
    <row r="7" spans="1:8" s="4" customFormat="1" ht="15" customHeight="1" x14ac:dyDescent="0.25">
      <c r="A7" s="46"/>
      <c r="B7" s="47" t="s">
        <v>5</v>
      </c>
      <c r="C7" s="47"/>
      <c r="D7" s="47"/>
    </row>
    <row r="8" spans="1:8" s="4" customFormat="1" x14ac:dyDescent="0.25">
      <c r="A8" s="7">
        <v>1</v>
      </c>
      <c r="B8" s="46" t="s">
        <v>59</v>
      </c>
      <c r="C8" s="46">
        <f>1185+1185</f>
        <v>2370</v>
      </c>
      <c r="D8" s="3">
        <f>C8+D6</f>
        <v>3555</v>
      </c>
    </row>
    <row r="9" spans="1:8" s="1" customFormat="1" ht="15" customHeight="1" x14ac:dyDescent="0.25">
      <c r="A9" s="46"/>
      <c r="B9" s="47" t="s">
        <v>3</v>
      </c>
      <c r="C9" s="46"/>
      <c r="D9" s="47"/>
    </row>
    <row r="10" spans="1:8" s="1" customFormat="1" x14ac:dyDescent="0.25">
      <c r="A10" s="46">
        <v>1</v>
      </c>
      <c r="B10" s="46" t="s">
        <v>64</v>
      </c>
      <c r="C10" s="46">
        <v>790</v>
      </c>
      <c r="D10" s="47">
        <f>C10+D8</f>
        <v>4345</v>
      </c>
    </row>
    <row r="11" spans="1:8" s="1" customFormat="1" x14ac:dyDescent="0.25">
      <c r="A11" s="46"/>
      <c r="B11" s="46"/>
      <c r="C11" s="46"/>
      <c r="D11" s="47"/>
    </row>
    <row r="12" spans="1:8" s="1" customFormat="1" x14ac:dyDescent="0.25">
      <c r="A12" s="46"/>
      <c r="B12" s="47"/>
      <c r="C12" s="47"/>
      <c r="D12" s="47"/>
    </row>
    <row r="13" spans="1:8" s="4" customFormat="1" x14ac:dyDescent="0.25">
      <c r="A13" s="46"/>
      <c r="B13" s="47"/>
      <c r="C13" s="46"/>
      <c r="D13" s="47"/>
    </row>
    <row r="14" spans="1:8" s="4" customFormat="1" x14ac:dyDescent="0.25">
      <c r="A14" s="46"/>
      <c r="B14" s="46"/>
      <c r="C14" s="47"/>
      <c r="D14" s="47"/>
    </row>
    <row r="15" spans="1:8" s="1" customFormat="1" x14ac:dyDescent="0.25">
      <c r="A15" s="46"/>
      <c r="B15" s="47"/>
      <c r="C15" s="46"/>
      <c r="D15" s="47"/>
    </row>
    <row r="16" spans="1:8" s="1" customFormat="1" x14ac:dyDescent="0.25">
      <c r="A16" s="46"/>
      <c r="B16" s="46"/>
      <c r="C16" s="46"/>
      <c r="D16" s="47"/>
    </row>
    <row r="17" spans="1:4" s="1" customFormat="1" x14ac:dyDescent="0.25">
      <c r="A17" s="46"/>
      <c r="B17" s="46"/>
      <c r="C17" s="46"/>
      <c r="D17" s="46"/>
    </row>
    <row r="18" spans="1:4" s="1" customFormat="1" x14ac:dyDescent="0.25">
      <c r="A18" s="46"/>
      <c r="B18" s="47"/>
      <c r="C18" s="47"/>
      <c r="D18" s="47"/>
    </row>
    <row r="19" spans="1:4" s="4" customFormat="1" x14ac:dyDescent="0.25">
      <c r="A19" s="46"/>
      <c r="B19" s="47"/>
      <c r="C19" s="47"/>
      <c r="D19" s="47"/>
    </row>
    <row r="20" spans="1:4" s="1" customFormat="1" x14ac:dyDescent="0.25">
      <c r="A20" s="46"/>
      <c r="B20" s="47"/>
      <c r="C20" s="46"/>
      <c r="D20" s="47"/>
    </row>
    <row r="21" spans="1:4" s="1" customFormat="1" x14ac:dyDescent="0.25">
      <c r="A21" s="46"/>
      <c r="B21" s="46"/>
      <c r="C21" s="46"/>
      <c r="D21" s="47"/>
    </row>
    <row r="22" spans="1:4" s="1" customFormat="1" x14ac:dyDescent="0.25">
      <c r="A22" s="46"/>
      <c r="B22" s="46"/>
      <c r="C22" s="46"/>
      <c r="D22" s="47"/>
    </row>
    <row r="23" spans="1:4" s="1" customFormat="1" x14ac:dyDescent="0.25">
      <c r="A23" s="46"/>
      <c r="B23" s="46"/>
      <c r="C23" s="46"/>
      <c r="D23" s="47"/>
    </row>
    <row r="24" spans="1:4" s="1" customFormat="1" ht="15.75" customHeight="1" x14ac:dyDescent="0.25">
      <c r="A24" s="46"/>
      <c r="B24" s="46"/>
      <c r="C24" s="46"/>
      <c r="D24" s="46"/>
    </row>
    <row r="25" spans="1:4" s="1" customFormat="1" x14ac:dyDescent="0.25">
      <c r="A25" s="46"/>
      <c r="B25" s="46"/>
      <c r="C25" s="46"/>
      <c r="D25" s="47"/>
    </row>
    <row r="26" spans="1:4" s="1" customFormat="1" x14ac:dyDescent="0.25">
      <c r="A26" s="46"/>
      <c r="B26" s="46"/>
      <c r="C26" s="46"/>
      <c r="D26" s="47"/>
    </row>
    <row r="27" spans="1:4" x14ac:dyDescent="0.25">
      <c r="A27" s="49"/>
      <c r="B27" s="46"/>
      <c r="C27" s="49"/>
      <c r="D27" s="49"/>
    </row>
    <row r="28" spans="1:4" x14ac:dyDescent="0.25">
      <c r="A28" s="49"/>
      <c r="B28" s="46"/>
      <c r="C28" s="49"/>
      <c r="D28" s="49"/>
    </row>
    <row r="29" spans="1:4" x14ac:dyDescent="0.25">
      <c r="A29" s="49"/>
      <c r="B29" s="46"/>
      <c r="C29" s="49"/>
      <c r="D29" s="49"/>
    </row>
    <row r="30" spans="1:4" x14ac:dyDescent="0.25">
      <c r="A30" s="49"/>
      <c r="B30" s="46"/>
      <c r="C30" s="49"/>
      <c r="D30" s="49"/>
    </row>
    <row r="31" spans="1:4" x14ac:dyDescent="0.25">
      <c r="A31" s="49"/>
      <c r="B31" s="46"/>
      <c r="C31" s="49"/>
      <c r="D31" s="50"/>
    </row>
    <row r="32" spans="1:4" x14ac:dyDescent="0.25">
      <c r="A32" s="49"/>
      <c r="B32" s="47"/>
      <c r="C32" s="49"/>
      <c r="D32" s="49"/>
    </row>
    <row r="33" spans="1:4" x14ac:dyDescent="0.25">
      <c r="A33" s="49"/>
      <c r="B33" s="46"/>
      <c r="C33" s="49"/>
      <c r="D33" s="49"/>
    </row>
    <row r="34" spans="1:4" x14ac:dyDescent="0.25">
      <c r="A34" s="49"/>
      <c r="B34" s="47"/>
      <c r="C34" s="50"/>
      <c r="D34" s="50"/>
    </row>
    <row r="35" spans="1:4" x14ac:dyDescent="0.25">
      <c r="B35" s="51"/>
      <c r="C35" s="51"/>
    </row>
    <row r="36" spans="1:4" x14ac:dyDescent="0.25">
      <c r="B36" s="51"/>
      <c r="C36" s="51"/>
    </row>
    <row r="37" spans="1:4" x14ac:dyDescent="0.25">
      <c r="B37" s="51"/>
      <c r="C37" s="5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7"/>
  <sheetViews>
    <sheetView workbookViewId="0">
      <selection activeCell="D9" sqref="D9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68" t="s">
        <v>61</v>
      </c>
      <c r="C1" s="68"/>
      <c r="D1" s="68"/>
    </row>
    <row r="2" spans="1:4" ht="15.75" x14ac:dyDescent="0.25">
      <c r="A2" s="1"/>
      <c r="B2" s="2" t="s">
        <v>30</v>
      </c>
      <c r="C2" s="1"/>
      <c r="D2" s="1"/>
    </row>
    <row r="3" spans="1:4" x14ac:dyDescent="0.25">
      <c r="A3" s="1"/>
      <c r="B3" s="67" t="s">
        <v>47</v>
      </c>
      <c r="C3" s="67"/>
      <c r="D3" s="67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7"/>
      <c r="B5" s="3" t="s">
        <v>5</v>
      </c>
      <c r="C5" s="7"/>
      <c r="D5" s="7"/>
    </row>
    <row r="6" spans="1:4" x14ac:dyDescent="0.25">
      <c r="A6" s="46">
        <v>1</v>
      </c>
      <c r="B6" s="46" t="s">
        <v>63</v>
      </c>
      <c r="C6" s="46">
        <v>1251</v>
      </c>
      <c r="D6" s="47">
        <f>C6</f>
        <v>1251</v>
      </c>
    </row>
    <row r="7" spans="1:4" x14ac:dyDescent="0.25">
      <c r="A7" s="47"/>
      <c r="B7" s="47" t="s">
        <v>11</v>
      </c>
      <c r="C7" s="46"/>
      <c r="D7" s="47"/>
    </row>
    <row r="8" spans="1:4" x14ac:dyDescent="0.25">
      <c r="A8" s="46">
        <v>1</v>
      </c>
      <c r="B8" s="46" t="s">
        <v>63</v>
      </c>
      <c r="C8" s="47">
        <v>1589</v>
      </c>
      <c r="D8" s="47">
        <f>C8+D6</f>
        <v>2840</v>
      </c>
    </row>
    <row r="9" spans="1:4" x14ac:dyDescent="0.25">
      <c r="A9" s="47"/>
      <c r="B9" s="47"/>
      <c r="C9" s="47"/>
      <c r="D9" s="47"/>
    </row>
    <row r="10" spans="1:4" x14ac:dyDescent="0.25">
      <c r="A10" s="47"/>
      <c r="B10" s="46"/>
      <c r="C10" s="46"/>
      <c r="D10" s="47"/>
    </row>
    <row r="11" spans="1:4" x14ac:dyDescent="0.25">
      <c r="A11" s="46"/>
      <c r="B11" s="46"/>
      <c r="C11" s="46"/>
      <c r="D11" s="46"/>
    </row>
    <row r="12" spans="1:4" x14ac:dyDescent="0.25">
      <c r="A12" s="46"/>
      <c r="B12" s="47"/>
      <c r="C12" s="47"/>
      <c r="D12" s="47"/>
    </row>
    <row r="13" spans="1:4" x14ac:dyDescent="0.25">
      <c r="A13" s="46"/>
      <c r="B13" s="47"/>
      <c r="C13" s="46"/>
      <c r="D13" s="46"/>
    </row>
    <row r="14" spans="1:4" x14ac:dyDescent="0.25">
      <c r="A14" s="46"/>
      <c r="B14" s="46"/>
      <c r="C14" s="46"/>
      <c r="D14" s="47"/>
    </row>
    <row r="15" spans="1:4" x14ac:dyDescent="0.25">
      <c r="A15" s="47"/>
      <c r="B15" s="46"/>
      <c r="C15" s="46"/>
      <c r="D15" s="47"/>
    </row>
    <row r="16" spans="1:4" x14ac:dyDescent="0.25">
      <c r="A16" s="46"/>
      <c r="B16" s="46"/>
      <c r="C16" s="46"/>
      <c r="D16" s="46"/>
    </row>
    <row r="17" spans="1:4" x14ac:dyDescent="0.25">
      <c r="A17" s="46"/>
      <c r="B17" s="47"/>
      <c r="C17" s="47"/>
      <c r="D17" s="47"/>
    </row>
    <row r="18" spans="1:4" x14ac:dyDescent="0.25">
      <c r="A18" s="46"/>
      <c r="B18" s="47"/>
      <c r="C18" s="46"/>
      <c r="D18" s="46"/>
    </row>
    <row r="19" spans="1:4" x14ac:dyDescent="0.25">
      <c r="A19" s="46"/>
      <c r="B19" s="46"/>
      <c r="C19" s="46"/>
      <c r="D19" s="46"/>
    </row>
    <row r="20" spans="1:4" x14ac:dyDescent="0.25">
      <c r="A20" s="47"/>
      <c r="B20" s="47"/>
      <c r="C20" s="47"/>
      <c r="D20" s="47"/>
    </row>
    <row r="21" spans="1:4" x14ac:dyDescent="0.25">
      <c r="A21" s="46"/>
      <c r="B21" s="47"/>
      <c r="C21" s="46"/>
      <c r="D21" s="46"/>
    </row>
    <row r="22" spans="1:4" x14ac:dyDescent="0.25">
      <c r="A22" s="46"/>
      <c r="B22" s="46"/>
      <c r="C22" s="46"/>
      <c r="D22" s="46"/>
    </row>
    <row r="23" spans="1:4" x14ac:dyDescent="0.25">
      <c r="A23" s="46"/>
      <c r="B23" s="47"/>
      <c r="C23" s="47"/>
      <c r="D23" s="47"/>
    </row>
    <row r="24" spans="1:4" x14ac:dyDescent="0.25">
      <c r="A24" s="47"/>
      <c r="B24" s="47"/>
      <c r="C24" s="47"/>
      <c r="D24" s="47"/>
    </row>
    <row r="25" spans="1:4" x14ac:dyDescent="0.25">
      <c r="A25" s="46"/>
      <c r="B25" s="46"/>
      <c r="C25" s="46"/>
      <c r="D25" s="46"/>
    </row>
    <row r="26" spans="1:4" x14ac:dyDescent="0.25">
      <c r="A26" s="46"/>
      <c r="B26" s="47"/>
      <c r="C26" s="47"/>
      <c r="D26" s="47"/>
    </row>
    <row r="27" spans="1:4" x14ac:dyDescent="0.25">
      <c r="A27" s="46"/>
      <c r="B27" s="46"/>
      <c r="C27" s="47"/>
      <c r="D27" s="47"/>
    </row>
    <row r="28" spans="1:4" x14ac:dyDescent="0.25">
      <c r="A28" s="49"/>
      <c r="B28" s="47"/>
      <c r="C28" s="49"/>
      <c r="D28" s="49"/>
    </row>
    <row r="29" spans="1:4" x14ac:dyDescent="0.25">
      <c r="A29" s="49"/>
      <c r="B29" s="46"/>
      <c r="C29" s="49"/>
      <c r="D29" s="49"/>
    </row>
    <row r="30" spans="1:4" x14ac:dyDescent="0.25">
      <c r="A30" s="49"/>
      <c r="B30" s="46"/>
      <c r="C30" s="49"/>
      <c r="D30" s="49"/>
    </row>
    <row r="31" spans="1:4" x14ac:dyDescent="0.25">
      <c r="A31" s="49"/>
      <c r="B31" s="46"/>
      <c r="C31" s="49"/>
      <c r="D31" s="49"/>
    </row>
    <row r="32" spans="1:4" x14ac:dyDescent="0.25">
      <c r="A32" s="49"/>
      <c r="B32" s="47"/>
      <c r="C32" s="50"/>
      <c r="D32" s="50"/>
    </row>
    <row r="33" spans="1:4" x14ac:dyDescent="0.25">
      <c r="A33" s="49"/>
      <c r="B33" s="47"/>
      <c r="C33" s="49"/>
      <c r="D33" s="49"/>
    </row>
    <row r="34" spans="1:4" x14ac:dyDescent="0.25">
      <c r="A34" s="49"/>
      <c r="B34" s="46"/>
      <c r="C34" s="49"/>
      <c r="D34" s="49"/>
    </row>
    <row r="35" spans="1:4" x14ac:dyDescent="0.25">
      <c r="A35" s="49"/>
      <c r="B35" s="47"/>
      <c r="C35" s="50"/>
      <c r="D35" s="50"/>
    </row>
    <row r="36" spans="1:4" x14ac:dyDescent="0.25">
      <c r="A36" s="51"/>
      <c r="B36" s="51"/>
      <c r="C36" s="51"/>
      <c r="D36" s="51"/>
    </row>
    <row r="37" spans="1:4" x14ac:dyDescent="0.25">
      <c r="A37" s="51"/>
      <c r="B37" s="51"/>
      <c r="C37" s="51"/>
      <c r="D37" s="51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D7" sqref="D7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68" t="s">
        <v>61</v>
      </c>
      <c r="C1" s="68"/>
      <c r="D1" s="68"/>
      <c r="E1" s="6"/>
      <c r="F1" s="6"/>
      <c r="G1" s="6"/>
      <c r="H1" s="6"/>
    </row>
    <row r="2" spans="1:8" ht="21.6" customHeight="1" x14ac:dyDescent="0.25">
      <c r="A2" s="1"/>
      <c r="B2" s="69" t="s">
        <v>30</v>
      </c>
      <c r="C2" s="69"/>
      <c r="D2" s="69"/>
      <c r="E2" s="1"/>
      <c r="F2" s="1"/>
      <c r="G2" s="1"/>
      <c r="H2" s="1"/>
    </row>
    <row r="3" spans="1:8" ht="17.25" customHeight="1" x14ac:dyDescent="0.25">
      <c r="A3" s="1"/>
      <c r="B3" s="68" t="s">
        <v>48</v>
      </c>
      <c r="C3" s="68"/>
      <c r="D3" s="68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47"/>
      <c r="B5" s="47" t="s">
        <v>13</v>
      </c>
      <c r="C5" s="46"/>
      <c r="D5" s="46"/>
      <c r="E5" s="1"/>
      <c r="F5" s="1"/>
      <c r="G5" s="1"/>
      <c r="H5" s="1"/>
    </row>
    <row r="6" spans="1:8" x14ac:dyDescent="0.25">
      <c r="A6" s="47">
        <v>1</v>
      </c>
      <c r="B6" s="46" t="s">
        <v>77</v>
      </c>
      <c r="C6" s="54">
        <v>3200</v>
      </c>
      <c r="D6" s="47">
        <f>C6</f>
        <v>3200</v>
      </c>
    </row>
    <row r="7" spans="1:8" x14ac:dyDescent="0.25">
      <c r="A7" s="50"/>
      <c r="B7" s="50"/>
      <c r="C7" s="65"/>
      <c r="D7" s="49"/>
    </row>
    <row r="8" spans="1:8" x14ac:dyDescent="0.25">
      <c r="A8" s="49"/>
      <c r="B8" s="46"/>
      <c r="C8" s="55"/>
      <c r="D8" s="56"/>
    </row>
    <row r="9" spans="1:8" x14ac:dyDescent="0.25">
      <c r="A9" s="57"/>
      <c r="B9" s="58"/>
      <c r="C9" s="50"/>
      <c r="D9" s="50"/>
    </row>
    <row r="10" spans="1:8" x14ac:dyDescent="0.25">
      <c r="A10" s="59"/>
      <c r="B10" s="62"/>
      <c r="C10" s="60"/>
      <c r="D10" s="61"/>
    </row>
    <row r="11" spans="1:8" x14ac:dyDescent="0.25">
      <c r="A11" s="49"/>
      <c r="B11" s="46"/>
      <c r="C11" s="49"/>
      <c r="D11" s="49"/>
    </row>
    <row r="12" spans="1:8" x14ac:dyDescent="0.25">
      <c r="A12" s="49"/>
      <c r="B12" s="49"/>
      <c r="C12" s="49"/>
      <c r="D12" s="49"/>
    </row>
    <row r="13" spans="1:8" x14ac:dyDescent="0.25">
      <c r="A13" s="49"/>
      <c r="B13" s="49"/>
      <c r="C13" s="49"/>
      <c r="D13" s="49"/>
    </row>
    <row r="14" spans="1:8" x14ac:dyDescent="0.25">
      <c r="A14" s="49"/>
      <c r="B14" s="49"/>
      <c r="C14" s="49"/>
      <c r="D14" s="50"/>
    </row>
    <row r="15" spans="1:8" x14ac:dyDescent="0.25">
      <c r="A15" s="49"/>
      <c r="B15" s="49"/>
      <c r="C15" s="49"/>
      <c r="D15" s="49"/>
    </row>
    <row r="16" spans="1:8" x14ac:dyDescent="0.25">
      <c r="A16" s="49"/>
      <c r="B16" s="48"/>
      <c r="C16" s="49"/>
      <c r="D16" s="49"/>
    </row>
    <row r="17" spans="1:4" x14ac:dyDescent="0.25">
      <c r="A17" s="49"/>
      <c r="B17" s="49"/>
      <c r="C17" s="49"/>
      <c r="D17" s="49"/>
    </row>
    <row r="18" spans="1:4" x14ac:dyDescent="0.25">
      <c r="A18" s="49"/>
      <c r="B18" s="50"/>
      <c r="C18" s="50"/>
      <c r="D18" s="50"/>
    </row>
    <row r="19" spans="1:4" x14ac:dyDescent="0.25">
      <c r="A19" s="49"/>
      <c r="B19" s="50"/>
      <c r="C19" s="49"/>
      <c r="D19" s="49"/>
    </row>
    <row r="20" spans="1:4" x14ac:dyDescent="0.25">
      <c r="A20" s="49"/>
      <c r="B20" s="46"/>
      <c r="C20" s="49"/>
      <c r="D20" s="49"/>
    </row>
    <row r="21" spans="1:4" x14ac:dyDescent="0.25">
      <c r="A21" s="49"/>
      <c r="B21" s="46"/>
      <c r="C21" s="49"/>
      <c r="D21" s="49"/>
    </row>
    <row r="22" spans="1:4" x14ac:dyDescent="0.25">
      <c r="A22" s="49"/>
      <c r="B22" s="50"/>
      <c r="C22" s="50"/>
      <c r="D22" s="50"/>
    </row>
    <row r="23" spans="1:4" x14ac:dyDescent="0.25">
      <c r="A23" s="49"/>
      <c r="B23" s="50"/>
      <c r="C23" s="49"/>
      <c r="D23" s="49"/>
    </row>
    <row r="24" spans="1:4" x14ac:dyDescent="0.25">
      <c r="A24" s="49"/>
      <c r="B24" s="46"/>
      <c r="C24" s="49"/>
      <c r="D24" s="49"/>
    </row>
    <row r="25" spans="1:4" x14ac:dyDescent="0.25">
      <c r="A25" s="49"/>
      <c r="B25" s="46"/>
      <c r="C25" s="49"/>
      <c r="D25" s="50"/>
    </row>
    <row r="26" spans="1:4" x14ac:dyDescent="0.25">
      <c r="A26" s="49"/>
      <c r="B26" s="50"/>
      <c r="C26" s="50"/>
      <c r="D26" s="50"/>
    </row>
    <row r="27" spans="1:4" x14ac:dyDescent="0.25">
      <c r="A27" s="49"/>
      <c r="B27" s="49"/>
      <c r="C27" s="49"/>
      <c r="D27" s="49"/>
    </row>
    <row r="28" spans="1:4" x14ac:dyDescent="0.25">
      <c r="A28" s="49"/>
      <c r="B28" s="50"/>
      <c r="C28" s="50"/>
      <c r="D28" s="50"/>
    </row>
    <row r="29" spans="1:4" x14ac:dyDescent="0.25">
      <c r="A29" s="49"/>
      <c r="B29" s="50"/>
      <c r="C29" s="49"/>
      <c r="D29" s="49"/>
    </row>
    <row r="30" spans="1:4" x14ac:dyDescent="0.25">
      <c r="A30" s="49"/>
      <c r="B30" s="49"/>
      <c r="C30" s="49"/>
      <c r="D30" s="49"/>
    </row>
    <row r="31" spans="1:4" x14ac:dyDescent="0.25">
      <c r="A31" s="13"/>
      <c r="B31" s="12"/>
      <c r="C31" s="12"/>
      <c r="D31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1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8" t="s">
        <v>61</v>
      </c>
      <c r="C1" s="68"/>
      <c r="D1" s="68"/>
    </row>
    <row r="2" spans="1:4" ht="15.75" x14ac:dyDescent="0.25">
      <c r="A2" s="1"/>
      <c r="B2" s="69" t="s">
        <v>30</v>
      </c>
      <c r="C2" s="69"/>
      <c r="D2" s="69"/>
    </row>
    <row r="3" spans="1:4" ht="15.75" x14ac:dyDescent="0.25">
      <c r="A3" s="1"/>
      <c r="B3" s="68" t="s">
        <v>33</v>
      </c>
      <c r="C3" s="68"/>
      <c r="D3" s="68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9"/>
      <c r="B5" s="9"/>
      <c r="C5" s="9"/>
      <c r="D5" s="9"/>
    </row>
    <row r="6" spans="1:4" x14ac:dyDescent="0.25">
      <c r="A6" s="3"/>
      <c r="B6" s="3"/>
      <c r="C6" s="19"/>
      <c r="D6" s="3"/>
    </row>
    <row r="7" spans="1:4" x14ac:dyDescent="0.25">
      <c r="A7" s="12"/>
      <c r="B7" s="12"/>
      <c r="C7" s="20"/>
      <c r="D7" s="12"/>
    </row>
    <row r="8" spans="1:4" x14ac:dyDescent="0.25">
      <c r="A8" s="13"/>
      <c r="B8" s="11"/>
      <c r="C8" s="16"/>
      <c r="D8" s="17"/>
    </row>
    <row r="9" spans="1:4" x14ac:dyDescent="0.25">
      <c r="A9" s="36"/>
      <c r="B9" s="37"/>
      <c r="C9" s="12"/>
      <c r="D9" s="12"/>
    </row>
    <row r="10" spans="1:4" x14ac:dyDescent="0.25">
      <c r="A10" s="14"/>
      <c r="B10" s="21"/>
      <c r="C10" s="15"/>
      <c r="D10" s="18"/>
    </row>
    <row r="11" spans="1:4" x14ac:dyDescent="0.25">
      <c r="A11" s="13"/>
      <c r="B11" s="11"/>
      <c r="C11" s="13"/>
      <c r="D11" s="13"/>
    </row>
    <row r="12" spans="1:4" x14ac:dyDescent="0.25">
      <c r="A12" s="13"/>
      <c r="B12" s="13"/>
      <c r="C12" s="13"/>
      <c r="D12" s="13"/>
    </row>
    <row r="13" spans="1:4" x14ac:dyDescent="0.25">
      <c r="A13" s="13"/>
      <c r="B13" s="13"/>
      <c r="C13" s="13"/>
      <c r="D13" s="13"/>
    </row>
    <row r="14" spans="1:4" x14ac:dyDescent="0.25">
      <c r="A14" s="13"/>
      <c r="B14" s="12"/>
      <c r="C14" s="12"/>
      <c r="D14" s="12"/>
    </row>
    <row r="15" spans="1:4" x14ac:dyDescent="0.25">
      <c r="A15" s="13"/>
      <c r="B15" s="12"/>
      <c r="C15" s="13"/>
      <c r="D15" s="13"/>
    </row>
    <row r="16" spans="1:4" x14ac:dyDescent="0.25">
      <c r="A16" s="13"/>
      <c r="B16" s="38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2"/>
      <c r="C18" s="12"/>
      <c r="D18" s="12"/>
    </row>
    <row r="19" spans="1:4" x14ac:dyDescent="0.25">
      <c r="A19" s="13"/>
      <c r="B19" s="12"/>
      <c r="C19" s="13"/>
      <c r="D19" s="13"/>
    </row>
    <row r="20" spans="1:4" x14ac:dyDescent="0.25">
      <c r="A20" s="13"/>
      <c r="B20" s="11"/>
      <c r="C20" s="13"/>
      <c r="D20" s="13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2"/>
      <c r="C22" s="12"/>
      <c r="D22" s="12"/>
    </row>
    <row r="23" spans="1:4" x14ac:dyDescent="0.25">
      <c r="A23" s="13"/>
      <c r="B23" s="12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4"/>
  <sheetViews>
    <sheetView workbookViewId="0">
      <selection activeCell="B2" sqref="B2:D2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68" t="s">
        <v>62</v>
      </c>
      <c r="C1" s="68"/>
      <c r="D1" s="68"/>
      <c r="E1" s="6"/>
      <c r="F1" s="6"/>
      <c r="G1" s="6"/>
      <c r="H1" s="6"/>
    </row>
    <row r="2" spans="1:8" ht="15.75" x14ac:dyDescent="0.25">
      <c r="A2" s="1"/>
      <c r="B2" s="69" t="s">
        <v>30</v>
      </c>
      <c r="C2" s="69"/>
      <c r="D2" s="69"/>
      <c r="E2" s="1"/>
      <c r="F2" s="1"/>
      <c r="G2" s="1"/>
      <c r="H2" s="1"/>
    </row>
    <row r="3" spans="1:8" ht="15.75" x14ac:dyDescent="0.25">
      <c r="A3" s="1"/>
      <c r="B3" s="68" t="s">
        <v>49</v>
      </c>
      <c r="C3" s="68"/>
      <c r="D3" s="68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x14ac:dyDescent="0.25">
      <c r="A5" s="53"/>
      <c r="B5" s="52"/>
      <c r="C5" s="52"/>
      <c r="D5" s="7"/>
      <c r="E5" s="1"/>
      <c r="F5" s="1"/>
      <c r="G5" s="1"/>
      <c r="H5" s="1"/>
    </row>
    <row r="6" spans="1:8" s="1" customFormat="1" x14ac:dyDescent="0.25">
      <c r="A6" s="46"/>
      <c r="B6" s="46"/>
      <c r="C6" s="46"/>
      <c r="D6" s="11"/>
    </row>
    <row r="7" spans="1:8" s="5" customFormat="1" x14ac:dyDescent="0.25">
      <c r="A7" s="50"/>
      <c r="B7" s="49"/>
      <c r="C7" s="49"/>
      <c r="D7" s="12"/>
    </row>
    <row r="8" spans="1:8" x14ac:dyDescent="0.25">
      <c r="A8" s="49"/>
      <c r="B8" s="47"/>
      <c r="C8" s="50"/>
      <c r="D8" s="12"/>
    </row>
    <row r="9" spans="1:8" x14ac:dyDescent="0.25">
      <c r="A9" s="49"/>
      <c r="B9" s="47"/>
      <c r="C9" s="49"/>
      <c r="D9" s="13"/>
    </row>
    <row r="10" spans="1:8" s="5" customFormat="1" x14ac:dyDescent="0.25">
      <c r="A10" s="49"/>
      <c r="B10" s="46"/>
      <c r="C10" s="49"/>
      <c r="D10" s="12"/>
    </row>
    <row r="11" spans="1:8" x14ac:dyDescent="0.25">
      <c r="A11" s="49"/>
      <c r="B11" s="46"/>
      <c r="C11" s="49"/>
      <c r="D11" s="12"/>
    </row>
    <row r="12" spans="1:8" x14ac:dyDescent="0.25">
      <c r="A12" s="50"/>
      <c r="B12" s="47"/>
      <c r="C12" s="50"/>
      <c r="D12" s="12"/>
    </row>
    <row r="13" spans="1:8" x14ac:dyDescent="0.25">
      <c r="A13" s="50"/>
      <c r="B13" s="47"/>
      <c r="C13" s="50"/>
      <c r="D13" s="12"/>
    </row>
    <row r="14" spans="1:8" x14ac:dyDescent="0.25">
      <c r="A14" s="49"/>
      <c r="B14" s="46"/>
      <c r="C14" s="49"/>
      <c r="D14" s="13"/>
    </row>
    <row r="15" spans="1:8" x14ac:dyDescent="0.25">
      <c r="A15" s="49"/>
      <c r="B15" s="47"/>
      <c r="C15" s="50"/>
      <c r="D15" s="12"/>
    </row>
    <row r="16" spans="1:8" x14ac:dyDescent="0.25">
      <c r="A16" s="49"/>
      <c r="B16" s="47"/>
      <c r="C16" s="49"/>
      <c r="D16" s="13"/>
    </row>
    <row r="17" spans="1:4" x14ac:dyDescent="0.25">
      <c r="A17" s="49"/>
      <c r="B17" s="46"/>
      <c r="C17" s="49"/>
      <c r="D17" s="13"/>
    </row>
    <row r="18" spans="1:4" x14ac:dyDescent="0.25">
      <c r="A18" s="49"/>
      <c r="B18" s="47"/>
      <c r="C18" s="50"/>
      <c r="D18" s="12"/>
    </row>
    <row r="19" spans="1:4" x14ac:dyDescent="0.25">
      <c r="A19" s="49"/>
      <c r="B19" s="47"/>
      <c r="C19" s="50"/>
      <c r="D19" s="12"/>
    </row>
    <row r="20" spans="1:4" x14ac:dyDescent="0.25">
      <c r="A20" s="49"/>
      <c r="B20" s="46"/>
      <c r="C20" s="49"/>
      <c r="D20" s="13"/>
    </row>
    <row r="21" spans="1:4" x14ac:dyDescent="0.25">
      <c r="A21" s="49"/>
      <c r="B21" s="46"/>
      <c r="C21" s="49"/>
      <c r="D21" s="13"/>
    </row>
    <row r="22" spans="1:4" x14ac:dyDescent="0.25">
      <c r="A22" s="49"/>
      <c r="B22" s="47"/>
      <c r="C22" s="50"/>
      <c r="D22" s="12"/>
    </row>
    <row r="23" spans="1:4" x14ac:dyDescent="0.25">
      <c r="A23" s="49"/>
      <c r="B23" s="47"/>
      <c r="C23" s="49"/>
      <c r="D23" s="13"/>
    </row>
    <row r="24" spans="1:4" x14ac:dyDescent="0.25">
      <c r="A24" s="49"/>
      <c r="B24" s="46"/>
      <c r="C24" s="49"/>
      <c r="D24" s="13"/>
    </row>
    <row r="25" spans="1:4" x14ac:dyDescent="0.25">
      <c r="A25" s="49"/>
      <c r="B25" s="47"/>
      <c r="C25" s="50"/>
      <c r="D25" s="12"/>
    </row>
    <row r="26" spans="1:4" x14ac:dyDescent="0.25">
      <c r="A26" s="49"/>
      <c r="B26" s="47"/>
      <c r="C26" s="49"/>
      <c r="D26" s="13"/>
    </row>
    <row r="27" spans="1:4" x14ac:dyDescent="0.25">
      <c r="A27" s="49"/>
      <c r="B27" s="46"/>
      <c r="C27" s="49"/>
      <c r="D27" s="13"/>
    </row>
    <row r="28" spans="1:4" x14ac:dyDescent="0.25">
      <c r="A28" s="49"/>
      <c r="B28" s="47"/>
      <c r="C28" s="50"/>
      <c r="D28" s="12"/>
    </row>
    <row r="29" spans="1:4" x14ac:dyDescent="0.25">
      <c r="A29" s="49"/>
      <c r="B29" s="47"/>
      <c r="C29" s="49"/>
      <c r="D29" s="13"/>
    </row>
    <row r="30" spans="1:4" x14ac:dyDescent="0.25">
      <c r="A30" s="49"/>
      <c r="B30" s="46"/>
      <c r="C30" s="49"/>
      <c r="D30" s="12"/>
    </row>
    <row r="31" spans="1:4" x14ac:dyDescent="0.25">
      <c r="A31" s="49"/>
      <c r="B31" s="47"/>
      <c r="C31" s="50"/>
      <c r="D31" s="12"/>
    </row>
    <row r="32" spans="1:4" x14ac:dyDescent="0.25">
      <c r="A32" s="49"/>
      <c r="B32" s="46"/>
      <c r="C32" s="49"/>
      <c r="D32" s="13"/>
    </row>
    <row r="33" spans="1:4" x14ac:dyDescent="0.25">
      <c r="A33" s="49"/>
      <c r="B33" s="47"/>
      <c r="C33" s="50"/>
      <c r="D33" s="12"/>
    </row>
    <row r="34" spans="1:4" x14ac:dyDescent="0.25">
      <c r="A34" s="51"/>
      <c r="B34" s="51"/>
      <c r="C34" s="51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6"/>
  <sheetViews>
    <sheetView tabSelected="1" view="pageBreakPreview" zoomScale="60" zoomScaleNormal="65" workbookViewId="0">
      <selection activeCell="M23" sqref="M23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15.75" x14ac:dyDescent="0.25">
      <c r="A1" s="70" t="s">
        <v>60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ht="21" x14ac:dyDescent="0.35">
      <c r="A2" s="6" t="s">
        <v>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s="10" customFormat="1" ht="20.25" customHeight="1" x14ac:dyDescent="0.25">
      <c r="A3" s="8"/>
      <c r="B3" s="31" t="s">
        <v>2</v>
      </c>
      <c r="C3" s="31" t="s">
        <v>5</v>
      </c>
      <c r="D3" s="31" t="s">
        <v>3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1" t="s">
        <v>12</v>
      </c>
      <c r="K3" s="31" t="s">
        <v>13</v>
      </c>
      <c r="L3" s="31" t="s">
        <v>14</v>
      </c>
      <c r="M3" s="31" t="s">
        <v>15</v>
      </c>
      <c r="N3" s="27" t="s">
        <v>16</v>
      </c>
    </row>
    <row r="4" spans="1:14" ht="39.75" customHeight="1" x14ac:dyDescent="0.35">
      <c r="A4" s="32" t="s">
        <v>28</v>
      </c>
      <c r="B4" s="28">
        <f>B5+B6+B7</f>
        <v>1983.1100000000001</v>
      </c>
      <c r="C4" s="28">
        <f>C5+C6+C7</f>
        <v>1983.1100000000001</v>
      </c>
      <c r="D4" s="28">
        <f t="shared" ref="D4:N4" si="0">D5+D6+D7</f>
        <v>1983.1100000000001</v>
      </c>
      <c r="E4" s="28">
        <f t="shared" si="0"/>
        <v>1983.1100000000001</v>
      </c>
      <c r="F4" s="28">
        <f t="shared" si="0"/>
        <v>1983.1100000000001</v>
      </c>
      <c r="G4" s="28">
        <f t="shared" si="0"/>
        <v>1983.1100000000001</v>
      </c>
      <c r="H4" s="28">
        <f t="shared" si="0"/>
        <v>1983.1100000000001</v>
      </c>
      <c r="I4" s="28">
        <f t="shared" si="0"/>
        <v>1983.1100000000001</v>
      </c>
      <c r="J4" s="28">
        <f t="shared" si="0"/>
        <v>1983.1100000000001</v>
      </c>
      <c r="K4" s="28">
        <f t="shared" si="0"/>
        <v>1983.1100000000001</v>
      </c>
      <c r="L4" s="28">
        <f t="shared" si="0"/>
        <v>1983.1100000000001</v>
      </c>
      <c r="M4" s="28">
        <f t="shared" si="0"/>
        <v>1983.1100000000001</v>
      </c>
      <c r="N4" s="28">
        <f t="shared" si="0"/>
        <v>23797.320000000003</v>
      </c>
    </row>
    <row r="5" spans="1:14" ht="39" customHeight="1" x14ac:dyDescent="0.35">
      <c r="A5" s="32" t="s">
        <v>17</v>
      </c>
      <c r="B5" s="29">
        <v>1161.76</v>
      </c>
      <c r="C5" s="29">
        <v>1161.76</v>
      </c>
      <c r="D5" s="29">
        <v>1161.76</v>
      </c>
      <c r="E5" s="29">
        <v>1161.76</v>
      </c>
      <c r="F5" s="29">
        <v>1161.76</v>
      </c>
      <c r="G5" s="29">
        <v>1161.76</v>
      </c>
      <c r="H5" s="29">
        <v>1161.76</v>
      </c>
      <c r="I5" s="29">
        <v>1161.76</v>
      </c>
      <c r="J5" s="29">
        <v>1161.76</v>
      </c>
      <c r="K5" s="29">
        <v>1161.76</v>
      </c>
      <c r="L5" s="29">
        <v>1161.76</v>
      </c>
      <c r="M5" s="29">
        <v>1161.76</v>
      </c>
      <c r="N5" s="29">
        <f t="shared" ref="N5:N22" si="1">SUM(B5:M5)</f>
        <v>13941.12</v>
      </c>
    </row>
    <row r="6" spans="1:14" ht="44.25" customHeight="1" x14ac:dyDescent="0.35">
      <c r="A6" s="32" t="s">
        <v>36</v>
      </c>
      <c r="B6" s="29">
        <v>821.35</v>
      </c>
      <c r="C6" s="29">
        <v>821.35</v>
      </c>
      <c r="D6" s="29">
        <v>821.35</v>
      </c>
      <c r="E6" s="29">
        <v>821.35</v>
      </c>
      <c r="F6" s="29">
        <v>821.35</v>
      </c>
      <c r="G6" s="29">
        <v>821.35</v>
      </c>
      <c r="H6" s="29">
        <v>821.35</v>
      </c>
      <c r="I6" s="29">
        <v>821.35</v>
      </c>
      <c r="J6" s="29">
        <v>821.35</v>
      </c>
      <c r="K6" s="29">
        <v>821.35</v>
      </c>
      <c r="L6" s="29">
        <v>821.35</v>
      </c>
      <c r="M6" s="29">
        <v>821.35</v>
      </c>
      <c r="N6" s="29">
        <f>SUM(B6:M6)</f>
        <v>9856.2000000000025</v>
      </c>
    </row>
    <row r="7" spans="1:14" ht="44.25" customHeight="1" x14ac:dyDescent="0.35">
      <c r="A7" s="32" t="s">
        <v>34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 ht="36" customHeight="1" x14ac:dyDescent="0.35">
      <c r="A8" s="33" t="s">
        <v>18</v>
      </c>
      <c r="B8" s="28">
        <f>B9+B10+B11+B12</f>
        <v>1185</v>
      </c>
      <c r="C8" s="28">
        <f t="shared" ref="C8:M8" si="2">C9+C10+C11+C12</f>
        <v>3621</v>
      </c>
      <c r="D8" s="28">
        <f t="shared" si="2"/>
        <v>790</v>
      </c>
      <c r="E8" s="28">
        <f t="shared" si="2"/>
        <v>1977.53</v>
      </c>
      <c r="F8" s="28">
        <f t="shared" si="2"/>
        <v>0</v>
      </c>
      <c r="G8" s="28">
        <f t="shared" si="2"/>
        <v>14107.1</v>
      </c>
      <c r="H8" s="28">
        <f t="shared" si="2"/>
        <v>6480.02</v>
      </c>
      <c r="I8" s="28">
        <f t="shared" si="2"/>
        <v>4868</v>
      </c>
      <c r="J8" s="28">
        <f t="shared" si="2"/>
        <v>0</v>
      </c>
      <c r="K8" s="28">
        <f t="shared" si="2"/>
        <v>1580</v>
      </c>
      <c r="L8" s="28">
        <f t="shared" si="2"/>
        <v>0</v>
      </c>
      <c r="M8" s="28">
        <f t="shared" si="2"/>
        <v>0</v>
      </c>
      <c r="N8" s="28">
        <f t="shared" si="1"/>
        <v>34608.65</v>
      </c>
    </row>
    <row r="9" spans="1:14" ht="40.5" customHeight="1" x14ac:dyDescent="0.35">
      <c r="A9" s="32" t="s">
        <v>19</v>
      </c>
      <c r="B9" s="29"/>
      <c r="C9" s="29"/>
      <c r="D9" s="29"/>
      <c r="E9" s="29">
        <v>790</v>
      </c>
      <c r="F9" s="29"/>
      <c r="G9" s="29">
        <f>14107.1</f>
        <v>14107.1</v>
      </c>
      <c r="H9" s="29">
        <f>6736.25-850</f>
        <v>5886.25</v>
      </c>
      <c r="I9" s="29">
        <v>3279</v>
      </c>
      <c r="J9" s="29"/>
      <c r="K9" s="29">
        <v>1580</v>
      </c>
      <c r="L9" s="29"/>
      <c r="M9" s="29"/>
      <c r="N9" s="28">
        <f t="shared" si="1"/>
        <v>25642.35</v>
      </c>
    </row>
    <row r="10" spans="1:14" ht="45.75" customHeight="1" x14ac:dyDescent="0.35">
      <c r="A10" s="32" t="s">
        <v>20</v>
      </c>
      <c r="B10" s="30">
        <v>1185</v>
      </c>
      <c r="C10" s="29">
        <v>2370</v>
      </c>
      <c r="D10" s="29">
        <v>790</v>
      </c>
      <c r="E10" s="29"/>
      <c r="F10" s="29"/>
      <c r="G10" s="29"/>
      <c r="H10" s="29"/>
      <c r="I10" s="29"/>
      <c r="J10" s="29"/>
      <c r="K10" s="29"/>
      <c r="L10" s="29"/>
      <c r="M10" s="29"/>
      <c r="N10" s="28">
        <f t="shared" si="1"/>
        <v>4345</v>
      </c>
    </row>
    <row r="11" spans="1:14" ht="45.75" customHeight="1" x14ac:dyDescent="0.35">
      <c r="A11" s="39" t="s">
        <v>32</v>
      </c>
      <c r="B11" s="30"/>
      <c r="C11" s="29">
        <v>1251</v>
      </c>
      <c r="D11" s="29"/>
      <c r="E11" s="29"/>
      <c r="F11" s="29"/>
      <c r="G11" s="29"/>
      <c r="H11" s="29"/>
      <c r="I11" s="29">
        <v>1589</v>
      </c>
      <c r="J11" s="29"/>
      <c r="K11" s="29"/>
      <c r="L11" s="29"/>
      <c r="M11" s="29"/>
      <c r="N11" s="28">
        <f t="shared" si="1"/>
        <v>2840</v>
      </c>
    </row>
    <row r="12" spans="1:14" ht="21.75" customHeight="1" x14ac:dyDescent="0.35">
      <c r="A12" s="32" t="s">
        <v>21</v>
      </c>
      <c r="B12" s="29"/>
      <c r="C12" s="29"/>
      <c r="D12" s="29"/>
      <c r="E12" s="29">
        <v>1187.53</v>
      </c>
      <c r="F12" s="29"/>
      <c r="G12" s="29"/>
      <c r="H12" s="29">
        <v>593.77</v>
      </c>
      <c r="I12" s="29"/>
      <c r="J12" s="29"/>
      <c r="K12" s="29"/>
      <c r="L12" s="29"/>
      <c r="M12" s="29"/>
      <c r="N12" s="29">
        <f t="shared" si="1"/>
        <v>1781.3</v>
      </c>
    </row>
    <row r="13" spans="1:14" ht="23.25" customHeight="1" x14ac:dyDescent="0.35">
      <c r="A13" s="33" t="s">
        <v>22</v>
      </c>
      <c r="B13" s="28">
        <f>B14+B15+B16</f>
        <v>0</v>
      </c>
      <c r="C13" s="28">
        <f>C14+C15+C16</f>
        <v>0</v>
      </c>
      <c r="D13" s="28"/>
      <c r="E13" s="28"/>
      <c r="F13" s="28"/>
      <c r="G13" s="28"/>
      <c r="H13" s="28">
        <f>H14+H15+H16</f>
        <v>0</v>
      </c>
      <c r="I13" s="28"/>
      <c r="J13" s="28"/>
      <c r="K13" s="28">
        <f t="shared" ref="K13:M13" si="3">K14+K15+K16</f>
        <v>3200</v>
      </c>
      <c r="L13" s="28">
        <f t="shared" si="3"/>
        <v>0</v>
      </c>
      <c r="M13" s="28">
        <f t="shared" si="3"/>
        <v>0</v>
      </c>
      <c r="N13" s="28">
        <f t="shared" si="1"/>
        <v>3200</v>
      </c>
    </row>
    <row r="14" spans="1:14" ht="42" customHeight="1" x14ac:dyDescent="0.35">
      <c r="A14" s="32" t="s">
        <v>23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>
        <f t="shared" si="1"/>
        <v>0</v>
      </c>
    </row>
    <row r="15" spans="1:14" ht="40.5" customHeight="1" x14ac:dyDescent="0.35">
      <c r="A15" s="32" t="s">
        <v>24</v>
      </c>
      <c r="B15" s="29"/>
      <c r="C15" s="29"/>
      <c r="D15" s="29"/>
      <c r="E15" s="29"/>
      <c r="F15" s="29"/>
      <c r="G15" s="29"/>
      <c r="H15" s="29"/>
      <c r="I15" s="29"/>
      <c r="J15" s="29"/>
      <c r="K15" s="29">
        <v>3200</v>
      </c>
      <c r="L15" s="29"/>
      <c r="M15" s="29"/>
      <c r="N15" s="29">
        <f t="shared" si="1"/>
        <v>3200</v>
      </c>
    </row>
    <row r="16" spans="1:14" ht="40.5" customHeight="1" x14ac:dyDescent="0.35">
      <c r="A16" s="39" t="s">
        <v>31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>
        <f t="shared" si="1"/>
        <v>0</v>
      </c>
    </row>
    <row r="17" spans="1:14" ht="40.5" customHeight="1" x14ac:dyDescent="0.35">
      <c r="A17" s="44" t="s">
        <v>51</v>
      </c>
      <c r="B17" s="29"/>
      <c r="C17" s="29"/>
      <c r="D17" s="29"/>
      <c r="E17" s="29"/>
      <c r="F17" s="29"/>
      <c r="G17" s="29">
        <v>1140.9000000000001</v>
      </c>
      <c r="H17" s="29"/>
      <c r="I17" s="29"/>
      <c r="J17" s="29"/>
      <c r="K17" s="29"/>
      <c r="L17" s="29"/>
      <c r="M17" s="29"/>
      <c r="N17" s="29">
        <f t="shared" si="1"/>
        <v>1140.9000000000001</v>
      </c>
    </row>
    <row r="18" spans="1:14" ht="40.5" customHeight="1" x14ac:dyDescent="0.35">
      <c r="A18" s="33" t="s">
        <v>53</v>
      </c>
      <c r="B18" s="28">
        <f>B19+B20+B21</f>
        <v>0</v>
      </c>
      <c r="C18" s="28">
        <f t="shared" ref="C18:M18" si="4">C19+C20+C21</f>
        <v>0</v>
      </c>
      <c r="D18" s="28">
        <f t="shared" si="4"/>
        <v>0</v>
      </c>
      <c r="E18" s="28">
        <f t="shared" si="4"/>
        <v>0</v>
      </c>
      <c r="F18" s="28">
        <f t="shared" si="4"/>
        <v>0</v>
      </c>
      <c r="G18" s="28">
        <f t="shared" si="4"/>
        <v>0</v>
      </c>
      <c r="H18" s="28">
        <f t="shared" si="4"/>
        <v>0</v>
      </c>
      <c r="I18" s="28">
        <f t="shared" si="4"/>
        <v>0</v>
      </c>
      <c r="J18" s="28">
        <f t="shared" si="4"/>
        <v>0</v>
      </c>
      <c r="K18" s="28">
        <f t="shared" si="4"/>
        <v>0</v>
      </c>
      <c r="L18" s="28">
        <f t="shared" si="4"/>
        <v>0</v>
      </c>
      <c r="M18" s="28">
        <f t="shared" si="4"/>
        <v>0</v>
      </c>
      <c r="N18" s="28">
        <f t="shared" ref="N18:N21" si="5">SUM(B18:M18)</f>
        <v>0</v>
      </c>
    </row>
    <row r="19" spans="1:14" ht="40.5" customHeight="1" x14ac:dyDescent="0.35">
      <c r="A19" s="32" t="s">
        <v>54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>
        <f t="shared" si="5"/>
        <v>0</v>
      </c>
    </row>
    <row r="20" spans="1:14" ht="40.5" customHeight="1" x14ac:dyDescent="0.35">
      <c r="A20" s="32" t="s">
        <v>55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>
        <f t="shared" si="5"/>
        <v>0</v>
      </c>
    </row>
    <row r="21" spans="1:14" ht="40.5" customHeight="1" x14ac:dyDescent="0.35">
      <c r="A21" s="39" t="s">
        <v>56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>
        <f t="shared" si="5"/>
        <v>0</v>
      </c>
    </row>
    <row r="22" spans="1:14" ht="39.75" customHeight="1" x14ac:dyDescent="0.35">
      <c r="A22" s="33" t="s">
        <v>57</v>
      </c>
      <c r="B22" s="28">
        <v>1389.74</v>
      </c>
      <c r="C22" s="28">
        <v>1389.74</v>
      </c>
      <c r="D22" s="28">
        <v>1389.74</v>
      </c>
      <c r="E22" s="28">
        <v>1389.74</v>
      </c>
      <c r="F22" s="28">
        <v>1389.74</v>
      </c>
      <c r="G22" s="28">
        <v>1389.74</v>
      </c>
      <c r="H22" s="28">
        <v>1389.74</v>
      </c>
      <c r="I22" s="28">
        <v>1389.74</v>
      </c>
      <c r="J22" s="28">
        <v>1389.74</v>
      </c>
      <c r="K22" s="28">
        <v>1389.74</v>
      </c>
      <c r="L22" s="28">
        <v>1389.74</v>
      </c>
      <c r="M22" s="28">
        <v>1389.74</v>
      </c>
      <c r="N22" s="28">
        <f t="shared" si="1"/>
        <v>16676.88</v>
      </c>
    </row>
    <row r="23" spans="1:14" ht="22.5" customHeight="1" x14ac:dyDescent="0.35">
      <c r="A23" s="33" t="s">
        <v>25</v>
      </c>
      <c r="B23" s="28">
        <f>B4+B8+B13+B17+B22+B18</f>
        <v>4557.8500000000004</v>
      </c>
      <c r="C23" s="28">
        <f t="shared" ref="C23:N23" si="6">C4+C8+C13+C17+C22+C18</f>
        <v>6993.85</v>
      </c>
      <c r="D23" s="28">
        <f t="shared" si="6"/>
        <v>4162.8500000000004</v>
      </c>
      <c r="E23" s="28">
        <f t="shared" si="6"/>
        <v>5350.38</v>
      </c>
      <c r="F23" s="28">
        <f t="shared" si="6"/>
        <v>3372.8500000000004</v>
      </c>
      <c r="G23" s="28">
        <f t="shared" si="6"/>
        <v>18620.850000000002</v>
      </c>
      <c r="H23" s="28">
        <f t="shared" si="6"/>
        <v>9852.8700000000008</v>
      </c>
      <c r="I23" s="28">
        <f t="shared" si="6"/>
        <v>8240.85</v>
      </c>
      <c r="J23" s="28">
        <f t="shared" si="6"/>
        <v>3372.8500000000004</v>
      </c>
      <c r="K23" s="28">
        <f t="shared" si="6"/>
        <v>8152.85</v>
      </c>
      <c r="L23" s="28">
        <f t="shared" si="6"/>
        <v>3372.8500000000004</v>
      </c>
      <c r="M23" s="28">
        <f t="shared" si="6"/>
        <v>3372.8500000000004</v>
      </c>
      <c r="N23" s="28">
        <f t="shared" si="6"/>
        <v>79423.75</v>
      </c>
    </row>
    <row r="24" spans="1:14" ht="15.75" x14ac:dyDescent="0.25">
      <c r="A24" s="71" t="s">
        <v>58</v>
      </c>
      <c r="B24" s="71"/>
      <c r="C24" s="71"/>
      <c r="D24" s="34"/>
      <c r="E24" s="34"/>
      <c r="F24" s="34"/>
      <c r="G24" s="34"/>
      <c r="H24" s="34"/>
      <c r="I24" s="34"/>
      <c r="J24" s="34"/>
      <c r="K24" s="34"/>
      <c r="L24" s="72" t="s">
        <v>29</v>
      </c>
      <c r="M24" s="72"/>
      <c r="N24" s="72"/>
    </row>
    <row r="25" spans="1:14" ht="15.75" x14ac:dyDescent="0.25">
      <c r="A25" s="35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</row>
    <row r="26" spans="1:14" ht="15.75" x14ac:dyDescent="0.25">
      <c r="A26" s="71" t="s">
        <v>27</v>
      </c>
      <c r="B26" s="71"/>
      <c r="C26" s="71"/>
      <c r="D26" s="34"/>
      <c r="E26" s="34"/>
      <c r="F26" s="34"/>
      <c r="G26" s="34"/>
      <c r="H26" s="34"/>
      <c r="I26" s="34"/>
      <c r="J26" s="34"/>
      <c r="K26" s="34"/>
      <c r="L26" s="72" t="s">
        <v>35</v>
      </c>
      <c r="M26" s="72"/>
      <c r="N26" s="72"/>
    </row>
  </sheetData>
  <mergeCells count="5">
    <mergeCell ref="A1:N1"/>
    <mergeCell ref="A24:C24"/>
    <mergeCell ref="A26:C26"/>
    <mergeCell ref="L24:N24"/>
    <mergeCell ref="L26:N2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0"/>
  <sheetViews>
    <sheetView workbookViewId="0">
      <selection activeCell="E18" sqref="E18"/>
    </sheetView>
  </sheetViews>
  <sheetFormatPr defaultRowHeight="15" x14ac:dyDescent="0.25"/>
  <cols>
    <col min="1" max="1" width="4.140625" customWidth="1"/>
    <col min="2" max="2" width="6.42578125" customWidth="1"/>
    <col min="3" max="3" width="45.7109375" customWidth="1"/>
    <col min="4" max="4" width="13.42578125" customWidth="1"/>
    <col min="5" max="5" width="13.85546875" customWidth="1"/>
  </cols>
  <sheetData>
    <row r="1" spans="1:5" ht="15.75" x14ac:dyDescent="0.25">
      <c r="B1" s="5" t="s">
        <v>52</v>
      </c>
      <c r="C1" s="45"/>
    </row>
    <row r="2" spans="1:5" x14ac:dyDescent="0.25">
      <c r="B2" s="5"/>
      <c r="C2" s="5" t="s">
        <v>46</v>
      </c>
    </row>
    <row r="3" spans="1:5" x14ac:dyDescent="0.25">
      <c r="B3" s="5" t="s">
        <v>37</v>
      </c>
      <c r="C3" s="5"/>
    </row>
    <row r="4" spans="1:5" x14ac:dyDescent="0.25">
      <c r="A4" s="42" t="s">
        <v>38</v>
      </c>
      <c r="B4" s="42" t="s">
        <v>38</v>
      </c>
      <c r="C4" s="42"/>
      <c r="D4" s="42" t="s">
        <v>39</v>
      </c>
      <c r="E4" s="42" t="s">
        <v>40</v>
      </c>
    </row>
    <row r="5" spans="1:5" x14ac:dyDescent="0.25">
      <c r="A5" s="43" t="s">
        <v>41</v>
      </c>
      <c r="B5" s="43" t="s">
        <v>42</v>
      </c>
      <c r="C5" s="43" t="s">
        <v>43</v>
      </c>
      <c r="D5" s="43" t="s">
        <v>44</v>
      </c>
      <c r="E5" s="43" t="s">
        <v>45</v>
      </c>
    </row>
    <row r="6" spans="1:5" x14ac:dyDescent="0.25">
      <c r="A6" s="36"/>
      <c r="B6" s="36"/>
      <c r="C6" s="13"/>
      <c r="D6" s="41"/>
      <c r="E6" s="36"/>
    </row>
    <row r="7" spans="1:5" x14ac:dyDescent="0.25">
      <c r="A7" s="36"/>
      <c r="B7" s="36"/>
      <c r="C7" s="13"/>
      <c r="D7" s="41"/>
      <c r="E7" s="36"/>
    </row>
    <row r="8" spans="1:5" x14ac:dyDescent="0.25">
      <c r="A8" s="36"/>
      <c r="B8" s="36"/>
      <c r="C8" s="13"/>
      <c r="D8" s="41"/>
      <c r="E8" s="36"/>
    </row>
    <row r="9" spans="1:5" x14ac:dyDescent="0.25">
      <c r="A9" s="36"/>
      <c r="B9" s="36"/>
      <c r="C9" s="13"/>
      <c r="D9" s="41"/>
      <c r="E9" s="36"/>
    </row>
    <row r="10" spans="1:5" x14ac:dyDescent="0.25">
      <c r="A10" s="36"/>
      <c r="B10" s="36"/>
      <c r="C10" s="13"/>
      <c r="D10" s="36"/>
      <c r="E10" s="36"/>
    </row>
    <row r="11" spans="1:5" x14ac:dyDescent="0.25">
      <c r="A11" s="36"/>
      <c r="B11" s="36"/>
      <c r="C11" s="13"/>
      <c r="D11" s="36"/>
      <c r="E11" s="36"/>
    </row>
    <row r="12" spans="1:5" x14ac:dyDescent="0.25">
      <c r="A12" s="36"/>
      <c r="B12" s="36"/>
      <c r="C12" s="13"/>
      <c r="D12" s="36"/>
      <c r="E12" s="36"/>
    </row>
    <row r="13" spans="1:5" x14ac:dyDescent="0.25">
      <c r="A13" s="36"/>
      <c r="B13" s="36"/>
      <c r="C13" s="13"/>
      <c r="D13" s="36"/>
      <c r="E13" s="36"/>
    </row>
    <row r="14" spans="1:5" x14ac:dyDescent="0.25">
      <c r="A14" s="36"/>
      <c r="B14" s="36"/>
      <c r="C14" s="13"/>
      <c r="D14" s="36"/>
      <c r="E14" s="36"/>
    </row>
    <row r="15" spans="1:5" x14ac:dyDescent="0.25">
      <c r="A15" s="36"/>
      <c r="B15" s="36"/>
      <c r="C15" s="13"/>
      <c r="D15" s="36"/>
      <c r="E15" s="36"/>
    </row>
    <row r="16" spans="1:5" x14ac:dyDescent="0.25">
      <c r="A16" s="36"/>
      <c r="B16" s="36"/>
      <c r="C16" s="13"/>
      <c r="D16" s="36"/>
      <c r="E16" s="36"/>
    </row>
    <row r="17" spans="1:5" x14ac:dyDescent="0.25">
      <c r="A17" s="36"/>
      <c r="B17" s="36"/>
      <c r="C17" s="13"/>
      <c r="D17" s="36"/>
      <c r="E17" s="36"/>
    </row>
    <row r="18" spans="1:5" x14ac:dyDescent="0.25">
      <c r="A18" s="36"/>
      <c r="B18" s="36"/>
      <c r="C18" s="13"/>
      <c r="D18" s="36"/>
      <c r="E18" s="36"/>
    </row>
    <row r="19" spans="1:5" x14ac:dyDescent="0.25">
      <c r="A19" s="36"/>
      <c r="B19" s="36"/>
      <c r="C19" s="13"/>
      <c r="D19" s="36"/>
      <c r="E19" s="36"/>
    </row>
    <row r="20" spans="1:5" x14ac:dyDescent="0.25">
      <c r="A20" s="36"/>
      <c r="B20" s="36"/>
      <c r="C20" s="13"/>
      <c r="D20" s="36"/>
      <c r="E20" s="36"/>
    </row>
    <row r="21" spans="1:5" x14ac:dyDescent="0.25">
      <c r="A21" s="36"/>
      <c r="B21" s="36"/>
      <c r="C21" s="13"/>
      <c r="D21" s="36"/>
      <c r="E21" s="36"/>
    </row>
    <row r="22" spans="1:5" x14ac:dyDescent="0.25">
      <c r="A22" s="36"/>
      <c r="B22" s="36"/>
      <c r="C22" s="13"/>
      <c r="D22" s="36"/>
      <c r="E22" s="36"/>
    </row>
    <row r="23" spans="1:5" x14ac:dyDescent="0.25">
      <c r="A23" s="36"/>
      <c r="B23" s="36"/>
      <c r="C23" s="13"/>
      <c r="D23" s="36"/>
      <c r="E23" s="36"/>
    </row>
    <row r="24" spans="1:5" x14ac:dyDescent="0.25">
      <c r="A24" s="36"/>
      <c r="B24" s="36"/>
      <c r="C24" s="13"/>
      <c r="D24" s="36"/>
      <c r="E24" s="36"/>
    </row>
    <row r="25" spans="1:5" x14ac:dyDescent="0.25">
      <c r="A25" s="36"/>
      <c r="B25" s="36"/>
      <c r="C25" s="13"/>
      <c r="D25" s="36"/>
      <c r="E25" s="36"/>
    </row>
    <row r="26" spans="1:5" x14ac:dyDescent="0.25">
      <c r="A26" s="36"/>
      <c r="B26" s="36"/>
      <c r="C26" s="13"/>
      <c r="D26" s="36"/>
      <c r="E26" s="36"/>
    </row>
    <row r="40" ht="15.75" customHeight="1" x14ac:dyDescent="0.25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0"/>
  <sheetViews>
    <sheetView workbookViewId="0">
      <selection activeCell="D7" sqref="D7"/>
    </sheetView>
  </sheetViews>
  <sheetFormatPr defaultRowHeight="15" x14ac:dyDescent="0.25"/>
  <cols>
    <col min="1" max="1" width="4.5703125" customWidth="1"/>
    <col min="2" max="2" width="57.7109375" customWidth="1"/>
    <col min="3" max="3" width="10.140625" customWidth="1"/>
    <col min="4" max="4" width="10" customWidth="1"/>
  </cols>
  <sheetData>
    <row r="1" spans="1:4" ht="15.75" x14ac:dyDescent="0.25">
      <c r="A1" s="1"/>
      <c r="B1" s="68" t="s">
        <v>62</v>
      </c>
      <c r="C1" s="68"/>
      <c r="D1" s="68"/>
    </row>
    <row r="2" spans="1:4" ht="15.75" x14ac:dyDescent="0.25">
      <c r="A2" s="1"/>
      <c r="B2" s="69" t="s">
        <v>30</v>
      </c>
      <c r="C2" s="69"/>
      <c r="D2" s="69"/>
    </row>
    <row r="3" spans="1:4" ht="15.75" x14ac:dyDescent="0.25">
      <c r="A3" s="1"/>
      <c r="B3" s="68" t="s">
        <v>50</v>
      </c>
      <c r="C3" s="68"/>
      <c r="D3" s="68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53"/>
      <c r="B5" s="47" t="s">
        <v>9</v>
      </c>
      <c r="C5" s="52"/>
      <c r="D5" s="53"/>
    </row>
    <row r="6" spans="1:4" x14ac:dyDescent="0.25">
      <c r="A6" s="46">
        <v>1</v>
      </c>
      <c r="B6" s="46" t="s">
        <v>67</v>
      </c>
      <c r="C6" s="46">
        <v>1140.9000000000001</v>
      </c>
      <c r="D6" s="47">
        <f>C6</f>
        <v>1140.9000000000001</v>
      </c>
    </row>
    <row r="7" spans="1:4" x14ac:dyDescent="0.25">
      <c r="A7" s="50"/>
      <c r="B7" s="50"/>
      <c r="C7" s="50"/>
      <c r="D7" s="50"/>
    </row>
    <row r="8" spans="1:4" x14ac:dyDescent="0.25">
      <c r="A8" s="49"/>
      <c r="B8" s="46"/>
      <c r="C8" s="49"/>
      <c r="D8" s="50"/>
    </row>
    <row r="9" spans="1:4" x14ac:dyDescent="0.25">
      <c r="A9" s="49"/>
      <c r="B9" s="47"/>
      <c r="C9" s="49"/>
      <c r="D9" s="49"/>
    </row>
    <row r="10" spans="1:4" x14ac:dyDescent="0.25">
      <c r="A10" s="49"/>
      <c r="B10" s="46"/>
      <c r="C10" s="49"/>
      <c r="D10" s="50"/>
    </row>
    <row r="11" spans="1:4" x14ac:dyDescent="0.25">
      <c r="A11" s="49"/>
      <c r="B11" s="47"/>
      <c r="C11" s="50"/>
      <c r="D11" s="50"/>
    </row>
    <row r="12" spans="1:4" x14ac:dyDescent="0.25">
      <c r="A12" s="49"/>
      <c r="B12" s="46"/>
      <c r="C12" s="49"/>
      <c r="D12" s="50"/>
    </row>
    <row r="13" spans="1:4" x14ac:dyDescent="0.25">
      <c r="A13" s="49"/>
      <c r="B13" s="46"/>
      <c r="C13" s="50"/>
      <c r="D13" s="50"/>
    </row>
    <row r="14" spans="1:4" x14ac:dyDescent="0.25">
      <c r="A14" s="49"/>
      <c r="B14" s="47"/>
      <c r="C14" s="49"/>
      <c r="D14" s="49"/>
    </row>
    <row r="15" spans="1:4" x14ac:dyDescent="0.25">
      <c r="A15" s="49"/>
      <c r="B15" s="46"/>
      <c r="C15" s="50"/>
      <c r="D15" s="50"/>
    </row>
    <row r="16" spans="1:4" x14ac:dyDescent="0.25">
      <c r="A16" s="49"/>
      <c r="B16" s="47"/>
      <c r="C16" s="49"/>
      <c r="D16" s="49"/>
    </row>
    <row r="17" spans="1:4" x14ac:dyDescent="0.25">
      <c r="A17" s="49"/>
      <c r="B17" s="46"/>
      <c r="C17" s="50"/>
      <c r="D17" s="50"/>
    </row>
    <row r="18" spans="1:4" x14ac:dyDescent="0.25">
      <c r="A18" s="49"/>
      <c r="B18" s="47"/>
      <c r="C18" s="50"/>
      <c r="D18" s="50"/>
    </row>
    <row r="19" spans="1:4" x14ac:dyDescent="0.25">
      <c r="A19" s="49"/>
      <c r="B19" s="46"/>
      <c r="C19" s="50"/>
      <c r="D19" s="50"/>
    </row>
    <row r="20" spans="1:4" x14ac:dyDescent="0.25">
      <c r="A20" s="49"/>
      <c r="B20" s="46"/>
      <c r="C20" s="49"/>
      <c r="D20" s="49"/>
    </row>
    <row r="21" spans="1:4" x14ac:dyDescent="0.25">
      <c r="A21" s="49"/>
      <c r="B21" s="46"/>
      <c r="C21" s="49"/>
      <c r="D21" s="49"/>
    </row>
    <row r="22" spans="1:4" x14ac:dyDescent="0.25">
      <c r="A22" s="49"/>
      <c r="B22" s="47"/>
      <c r="C22" s="50"/>
      <c r="D22" s="50"/>
    </row>
    <row r="23" spans="1:4" x14ac:dyDescent="0.25">
      <c r="A23" s="49"/>
      <c r="B23" s="47"/>
      <c r="C23" s="49"/>
      <c r="D23" s="49"/>
    </row>
    <row r="24" spans="1:4" x14ac:dyDescent="0.25">
      <c r="A24" s="49"/>
      <c r="B24" s="46"/>
      <c r="C24" s="49"/>
      <c r="D24" s="49"/>
    </row>
    <row r="25" spans="1:4" x14ac:dyDescent="0.25">
      <c r="A25" s="49"/>
      <c r="B25" s="47"/>
      <c r="C25" s="50"/>
      <c r="D25" s="50"/>
    </row>
    <row r="26" spans="1:4" x14ac:dyDescent="0.25">
      <c r="A26" s="49"/>
      <c r="B26" s="47"/>
      <c r="C26" s="49"/>
      <c r="D26" s="49"/>
    </row>
    <row r="27" spans="1:4" x14ac:dyDescent="0.25">
      <c r="A27" s="49"/>
      <c r="B27" s="46"/>
      <c r="C27" s="49"/>
      <c r="D27" s="49"/>
    </row>
    <row r="28" spans="1:4" x14ac:dyDescent="0.25">
      <c r="A28" s="49"/>
      <c r="B28" s="47"/>
      <c r="C28" s="50"/>
      <c r="D28" s="50"/>
    </row>
    <row r="29" spans="1:4" x14ac:dyDescent="0.25">
      <c r="A29" s="49"/>
      <c r="B29" s="47"/>
      <c r="C29" s="49"/>
      <c r="D29" s="49"/>
    </row>
    <row r="30" spans="1:4" x14ac:dyDescent="0.25">
      <c r="A30" s="51"/>
      <c r="B30" s="51"/>
      <c r="C30" s="51"/>
      <c r="D30" s="51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Дополн.раб.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2016-01-22T01:53:14Z</cp:lastPrinted>
  <dcterms:created xsi:type="dcterms:W3CDTF">2011-07-25T05:21:17Z</dcterms:created>
  <dcterms:modified xsi:type="dcterms:W3CDTF">2024-01-17T09:28:58Z</dcterms:modified>
</cp:coreProperties>
</file>