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45" firstSheet="1" activeTab="9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  <sheet name="Текущий ремонт" sheetId="10" r:id="rId10"/>
  </sheets>
  <calcPr calcId="14562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0" l="1"/>
  <c r="D8" i="4"/>
  <c r="C8" i="4"/>
  <c r="D29" i="1"/>
  <c r="C29" i="1"/>
  <c r="D14" i="2"/>
  <c r="D25" i="1"/>
  <c r="D12" i="2"/>
  <c r="D23" i="1"/>
  <c r="D8" i="6"/>
  <c r="D21" i="1"/>
  <c r="D19" i="1"/>
  <c r="D17" i="1"/>
  <c r="C17" i="1"/>
  <c r="C13" i="1"/>
  <c r="E10" i="5"/>
  <c r="D6" i="1" l="1"/>
  <c r="D13" i="1" s="1"/>
  <c r="D6" i="6"/>
  <c r="D6" i="2"/>
  <c r="D8" i="2" s="1"/>
  <c r="D10" i="2" s="1"/>
  <c r="N23" i="5" l="1"/>
  <c r="N22" i="5"/>
  <c r="N21" i="5"/>
  <c r="N20" i="5"/>
  <c r="F9" i="5" l="1"/>
  <c r="E4" i="5"/>
  <c r="M4" i="5"/>
  <c r="L4" i="5"/>
  <c r="K4" i="5"/>
  <c r="J4" i="5"/>
  <c r="I4" i="5"/>
  <c r="H4" i="5"/>
  <c r="G4" i="5"/>
  <c r="F4" i="5"/>
  <c r="D4" i="5"/>
  <c r="C4" i="5"/>
  <c r="B4" i="5"/>
  <c r="B14" i="5"/>
  <c r="J19" i="5"/>
  <c r="M19" i="5"/>
  <c r="L19" i="5"/>
  <c r="K19" i="5"/>
  <c r="I19" i="5"/>
  <c r="H19" i="5"/>
  <c r="G19" i="5"/>
  <c r="F19" i="5"/>
  <c r="E19" i="5"/>
  <c r="D19" i="5"/>
  <c r="C19" i="5"/>
  <c r="N18" i="5"/>
  <c r="I14" i="5"/>
  <c r="M14" i="5"/>
  <c r="L14" i="5"/>
  <c r="K14" i="5"/>
  <c r="J14" i="5"/>
  <c r="H14" i="5"/>
  <c r="G14" i="5"/>
  <c r="F14" i="5"/>
  <c r="E14" i="5"/>
  <c r="D14" i="5"/>
  <c r="C14" i="5"/>
  <c r="N17" i="5"/>
  <c r="N12" i="5"/>
  <c r="M9" i="5"/>
  <c r="L9" i="5"/>
  <c r="K9" i="5"/>
  <c r="J9" i="5"/>
  <c r="I9" i="5"/>
  <c r="H9" i="5"/>
  <c r="G9" i="5"/>
  <c r="E9" i="5"/>
  <c r="D9" i="5"/>
  <c r="C9" i="5"/>
  <c r="N8" i="5"/>
  <c r="B9" i="5"/>
  <c r="C24" i="5" l="1"/>
  <c r="M24" i="5"/>
  <c r="L24" i="5"/>
  <c r="K24" i="5"/>
  <c r="J24" i="5"/>
  <c r="E24" i="5"/>
  <c r="I24" i="5"/>
  <c r="H24" i="5"/>
  <c r="G24" i="5"/>
  <c r="F24" i="5"/>
  <c r="D24" i="5"/>
  <c r="N6" i="5"/>
  <c r="N13" i="5"/>
  <c r="N5" i="5"/>
  <c r="N4" i="5" l="1"/>
  <c r="N11" i="5"/>
  <c r="N10" i="5"/>
  <c r="N15" i="5" l="1"/>
  <c r="N16" i="5"/>
  <c r="N14" i="5"/>
  <c r="N9" i="5" l="1"/>
  <c r="B19" i="5"/>
  <c r="B24" i="5" s="1"/>
  <c r="N19" i="5" l="1"/>
  <c r="N24" i="5" s="1"/>
</calcChain>
</file>

<file path=xl/sharedStrings.xml><?xml version="1.0" encoding="utf-8"?>
<sst xmlns="http://schemas.openxmlformats.org/spreadsheetml/2006/main" count="146" uniqueCount="89">
  <si>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</si>
  <si>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</si>
  <si>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</si>
  <si>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</si>
  <si>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</si>
  <si>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</si>
  <si>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</si>
  <si>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</si>
  <si>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</si>
  <si>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</si>
  <si>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</si>
  <si>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</si>
  <si>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</si>
  <si>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</si>
  <si>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</si>
  <si>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</si>
  <si>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</si>
  <si>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</si>
  <si>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</si>
  <si>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</si>
  <si>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</si>
  <si>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</si>
  <si>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</si>
  <si>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</si>
  <si>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</si>
  <si>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</si>
  <si>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</si>
  <si>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</si>
  <si>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</si>
  <si>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</si>
  <si>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</si>
  <si>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9</t>
  </si>
  <si>
    <t>Советская,9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</si>
  <si>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</si>
  <si>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</si>
  <si>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</si>
  <si>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</si>
  <si>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</si>
  <si>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</si>
  <si>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</si>
  <si>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</si>
  <si>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</si>
  <si>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</si>
  <si>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</si>
  <si>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</si>
  <si>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</si>
  <si>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</si>
  <si>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3.Техническое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</si>
  <si>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</si>
  <si>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</si>
  <si>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 xml:space="preserve">                                               Лицевой счёт  2016г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</si>
  <si>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</si>
  <si>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</si>
  <si>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</si>
  <si>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</si>
  <si>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</si>
  <si>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</si>
  <si>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</si>
  <si>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Ген.директор ООО УК "КРОКУС"</t>
  </si>
  <si>
    <t>Дезинфекция</t>
  </si>
  <si>
    <t>Уборка снежных шапок и наледи с крыши</t>
  </si>
  <si>
    <t>Лицевой счет. Сводный расчет  2023г</t>
  </si>
  <si>
    <t>Лицевой счёт  2023г</t>
  </si>
  <si>
    <t>Лицевой счёт 2023г</t>
  </si>
  <si>
    <t>Работы ППР</t>
  </si>
  <si>
    <t>Уборка снежных шапок с крыши</t>
  </si>
  <si>
    <t>Снятие общедомового счетчика ХВС на поверку</t>
  </si>
  <si>
    <t>Отключение подъездного отопления</t>
  </si>
  <si>
    <t>Устранение течи на стояке отопления в подвале</t>
  </si>
  <si>
    <t>Отключение насосов на отоплении</t>
  </si>
  <si>
    <t>Устранение протечки на стояке отопления квартира №7 (сварочные работы)</t>
  </si>
  <si>
    <t>Итого за апрель</t>
  </si>
  <si>
    <t>Поверка механического счетчика в подвале</t>
  </si>
  <si>
    <t>Установка общедомового счетчика ХВС после поверки</t>
  </si>
  <si>
    <t>Устранение течи соединения стояка ХВС Квартира №1</t>
  </si>
  <si>
    <t xml:space="preserve">Итого за май </t>
  </si>
  <si>
    <t>Промывка и опрессовка системы теплоснабжения</t>
  </si>
  <si>
    <t>Прочистка канализации</t>
  </si>
  <si>
    <t>Работы ППР замена лампочек</t>
  </si>
  <si>
    <t xml:space="preserve">Запуск подъездного отопления </t>
  </si>
  <si>
    <t xml:space="preserve">Удаление сломанного снегазадержателя на крыше </t>
  </si>
  <si>
    <t>Прочистка стояка канализации</t>
  </si>
  <si>
    <t>Частичное остекление оконной рамы в подъезде №1</t>
  </si>
  <si>
    <t>Устранение течи на стояке отопления в квартира №9</t>
  </si>
  <si>
    <t>Развоздушка отопления, замена крана на батарее Квартира №4</t>
  </si>
  <si>
    <t>Итого за декабрь</t>
  </si>
  <si>
    <t xml:space="preserve">Установка насоса в подвале </t>
  </si>
  <si>
    <t>Замена отопительного прибора Квартира №14</t>
  </si>
  <si>
    <t>Замена отопительного прибора Квартира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</si>
</sst>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6" fillId="0" borderId="9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4" workbookViewId="0">
      <selection activeCell="D29" sqref="D2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8" t="s">
        <v>62</v>
      </c>
      <c r="C1" s="68"/>
      <c r="D1" s="68"/>
      <c r="E1" s="6"/>
      <c r="F1" s="6"/>
      <c r="G1" s="6"/>
      <c r="H1" s="6"/>
    </row>
    <row r="2" spans="1:8" ht="15.75" x14ac:dyDescent="0.25">
      <c r="A2" s="1"/>
      <c r="B2" s="2" t="s">
        <v>31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4</v>
      </c>
      <c r="C3" s="67"/>
      <c r="D3" s="67"/>
      <c r="E3" s="1"/>
      <c r="F3" s="1"/>
      <c r="G3" s="1"/>
      <c r="H3" s="1"/>
    </row>
    <row r="4" spans="1:8" x14ac:dyDescent="0.25">
      <c r="A4" s="7"/>
      <c r="B4" s="36" t="s">
        <v>0</v>
      </c>
      <c r="C4" s="8" t="s">
        <v>1</v>
      </c>
      <c r="D4" s="8" t="s">
        <v>27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x14ac:dyDescent="0.25">
      <c r="A6" s="44">
        <v>1</v>
      </c>
      <c r="B6" s="44" t="s">
        <v>66</v>
      </c>
      <c r="C6" s="44">
        <v>1185</v>
      </c>
      <c r="D6" s="45">
        <f>C6</f>
        <v>1185</v>
      </c>
      <c r="E6" s="1"/>
      <c r="F6" s="1"/>
    </row>
    <row r="7" spans="1:8" s="5" customFormat="1" x14ac:dyDescent="0.25">
      <c r="A7" s="45"/>
      <c r="B7" s="45" t="s">
        <v>8</v>
      </c>
      <c r="C7" s="45"/>
      <c r="D7" s="45"/>
      <c r="E7" s="4"/>
      <c r="F7" s="4"/>
    </row>
    <row r="8" spans="1:8" s="5" customFormat="1" x14ac:dyDescent="0.25">
      <c r="A8" s="44">
        <v>1</v>
      </c>
      <c r="B8" s="44" t="s">
        <v>67</v>
      </c>
      <c r="C8" s="44">
        <v>395</v>
      </c>
      <c r="D8" s="45"/>
      <c r="E8" s="4"/>
      <c r="F8" s="4"/>
    </row>
    <row r="9" spans="1:8" x14ac:dyDescent="0.25">
      <c r="A9" s="44">
        <v>2</v>
      </c>
      <c r="B9" s="44" t="s">
        <v>68</v>
      </c>
      <c r="C9" s="44">
        <v>1060</v>
      </c>
      <c r="D9" s="44"/>
      <c r="E9" s="1"/>
      <c r="F9" s="1"/>
    </row>
    <row r="10" spans="1:8" x14ac:dyDescent="0.25">
      <c r="A10" s="44">
        <v>3</v>
      </c>
      <c r="B10" s="44" t="s">
        <v>69</v>
      </c>
      <c r="C10" s="44">
        <v>395</v>
      </c>
      <c r="D10" s="45"/>
      <c r="E10" s="1"/>
      <c r="F10" s="1"/>
    </row>
    <row r="11" spans="1:8" ht="30" x14ac:dyDescent="0.25">
      <c r="A11" s="44">
        <v>4</v>
      </c>
      <c r="B11" s="44" t="s">
        <v>70</v>
      </c>
      <c r="C11" s="44">
        <v>3555</v>
      </c>
      <c r="D11" s="45"/>
      <c r="E11" s="1"/>
      <c r="F11" s="1"/>
    </row>
    <row r="12" spans="1:8" x14ac:dyDescent="0.25">
      <c r="A12" s="44">
        <v>5</v>
      </c>
      <c r="B12" s="44" t="s">
        <v>72</v>
      </c>
      <c r="C12" s="44">
        <v>850</v>
      </c>
      <c r="D12" s="45"/>
      <c r="E12" s="1"/>
      <c r="F12" s="1"/>
    </row>
    <row r="13" spans="1:8" x14ac:dyDescent="0.25">
      <c r="A13" s="44"/>
      <c r="B13" s="45" t="s">
        <v>71</v>
      </c>
      <c r="C13" s="45">
        <f>SUM(C8:C12)</f>
        <v>6255</v>
      </c>
      <c r="D13" s="45">
        <f>C13+D6</f>
        <v>7440</v>
      </c>
      <c r="E13" s="1"/>
      <c r="F13" s="1"/>
    </row>
    <row r="14" spans="1:8" x14ac:dyDescent="0.25">
      <c r="A14" s="44"/>
      <c r="B14" s="45" t="s">
        <v>9</v>
      </c>
      <c r="C14" s="44"/>
      <c r="D14" s="44"/>
      <c r="E14" s="1"/>
      <c r="F14" s="1"/>
    </row>
    <row r="15" spans="1:8" s="5" customFormat="1" ht="30" x14ac:dyDescent="0.25">
      <c r="A15" s="45">
        <v>1</v>
      </c>
      <c r="B15" s="44" t="s">
        <v>73</v>
      </c>
      <c r="C15" s="44">
        <v>790</v>
      </c>
      <c r="D15" s="45"/>
      <c r="E15" s="4"/>
      <c r="F15" s="4"/>
    </row>
    <row r="16" spans="1:8" s="5" customFormat="1" ht="30" x14ac:dyDescent="0.25">
      <c r="A16" s="45">
        <v>2</v>
      </c>
      <c r="B16" s="44" t="s">
        <v>74</v>
      </c>
      <c r="C16" s="44">
        <v>790</v>
      </c>
      <c r="D16" s="45"/>
      <c r="E16" s="4"/>
      <c r="F16" s="4"/>
    </row>
    <row r="17" spans="1:6" x14ac:dyDescent="0.25">
      <c r="A17" s="44"/>
      <c r="B17" s="45" t="s">
        <v>75</v>
      </c>
      <c r="C17" s="45">
        <f>SUM(C15:C16)</f>
        <v>1580</v>
      </c>
      <c r="D17" s="45">
        <f>C17+D13</f>
        <v>9020</v>
      </c>
      <c r="E17" s="1"/>
      <c r="F17" s="1"/>
    </row>
    <row r="18" spans="1:6" x14ac:dyDescent="0.25">
      <c r="A18" s="44"/>
      <c r="B18" s="45" t="s">
        <v>11</v>
      </c>
      <c r="C18" s="44"/>
      <c r="D18" s="45"/>
      <c r="E18" s="1"/>
      <c r="F18" s="1"/>
    </row>
    <row r="19" spans="1:6" x14ac:dyDescent="0.25">
      <c r="A19" s="44">
        <v>1</v>
      </c>
      <c r="B19" s="44" t="s">
        <v>76</v>
      </c>
      <c r="C19" s="45">
        <v>3851.25</v>
      </c>
      <c r="D19" s="45">
        <f>C19+D17</f>
        <v>12871.25</v>
      </c>
      <c r="E19" s="1"/>
      <c r="F19" s="1"/>
    </row>
    <row r="20" spans="1:6" x14ac:dyDescent="0.25">
      <c r="A20" s="44"/>
      <c r="B20" s="45" t="s">
        <v>12</v>
      </c>
      <c r="C20" s="44"/>
      <c r="D20" s="45"/>
      <c r="E20" s="1"/>
      <c r="F20" s="1"/>
    </row>
    <row r="21" spans="1:6" x14ac:dyDescent="0.25">
      <c r="A21" s="44">
        <v>1</v>
      </c>
      <c r="B21" s="46" t="s">
        <v>77</v>
      </c>
      <c r="C21" s="45">
        <v>1580</v>
      </c>
      <c r="D21" s="45">
        <f>C21+D19</f>
        <v>14451.25</v>
      </c>
      <c r="E21" s="1"/>
      <c r="F21" s="1"/>
    </row>
    <row r="22" spans="1:6" x14ac:dyDescent="0.25">
      <c r="A22" s="44"/>
      <c r="B22" s="45" t="s">
        <v>14</v>
      </c>
      <c r="C22" s="44"/>
      <c r="D22" s="44"/>
      <c r="E22" s="1"/>
      <c r="F22" s="1"/>
    </row>
    <row r="23" spans="1:6" s="5" customFormat="1" x14ac:dyDescent="0.25">
      <c r="A23" s="45">
        <v>1</v>
      </c>
      <c r="B23" s="44" t="s">
        <v>79</v>
      </c>
      <c r="C23" s="44">
        <v>1185</v>
      </c>
      <c r="D23" s="45">
        <f>C23+D21</f>
        <v>15636.25</v>
      </c>
      <c r="E23" s="4"/>
      <c r="F23" s="4"/>
    </row>
    <row r="24" spans="1:6" x14ac:dyDescent="0.25">
      <c r="A24" s="44"/>
      <c r="B24" s="66" t="s">
        <v>15</v>
      </c>
      <c r="C24" s="44"/>
      <c r="D24" s="44"/>
      <c r="E24" s="1"/>
      <c r="F24" s="1"/>
    </row>
    <row r="25" spans="1:6" x14ac:dyDescent="0.25">
      <c r="A25" s="44">
        <v>1</v>
      </c>
      <c r="B25" s="44" t="s">
        <v>81</v>
      </c>
      <c r="C25" s="45">
        <v>3160</v>
      </c>
      <c r="D25" s="45">
        <f>C25+D23</f>
        <v>18796.25</v>
      </c>
      <c r="E25" s="1"/>
      <c r="F25" s="1"/>
    </row>
    <row r="26" spans="1:6" x14ac:dyDescent="0.25">
      <c r="A26" s="44"/>
      <c r="B26" s="45" t="s">
        <v>16</v>
      </c>
      <c r="C26" s="45"/>
      <c r="D26" s="45"/>
      <c r="E26" s="1"/>
      <c r="F26" s="1"/>
    </row>
    <row r="27" spans="1:6" ht="30" x14ac:dyDescent="0.25">
      <c r="A27" s="44">
        <v>1</v>
      </c>
      <c r="B27" s="44" t="s">
        <v>83</v>
      </c>
      <c r="C27" s="44">
        <v>2610</v>
      </c>
      <c r="D27" s="45"/>
      <c r="E27" s="1"/>
      <c r="F27" s="1"/>
    </row>
    <row r="28" spans="1:6" ht="30" x14ac:dyDescent="0.25">
      <c r="A28" s="44">
        <v>2</v>
      </c>
      <c r="B28" s="44" t="s">
        <v>84</v>
      </c>
      <c r="C28" s="44">
        <v>2132</v>
      </c>
      <c r="D28" s="44"/>
      <c r="E28" s="1"/>
      <c r="F28" s="1"/>
    </row>
    <row r="29" spans="1:6" x14ac:dyDescent="0.25">
      <c r="A29" s="44"/>
      <c r="B29" s="49" t="s">
        <v>85</v>
      </c>
      <c r="C29" s="45">
        <f>SUM(C27:C28)</f>
        <v>4742</v>
      </c>
      <c r="D29" s="50">
        <f>C29+D25</f>
        <v>23538.25</v>
      </c>
      <c r="E29" s="1"/>
      <c r="F29" s="1"/>
    </row>
    <row r="30" spans="1:6" x14ac:dyDescent="0.25">
      <c r="A30" s="44"/>
      <c r="B30" s="47"/>
      <c r="C30" s="44"/>
      <c r="D30" s="48"/>
      <c r="E30" s="1"/>
      <c r="F30" s="1"/>
    </row>
    <row r="31" spans="1:6" x14ac:dyDescent="0.25">
      <c r="A31" s="44"/>
      <c r="B31" s="47"/>
      <c r="C31" s="44"/>
      <c r="D31" s="48"/>
      <c r="E31" s="1"/>
      <c r="F31" s="1"/>
    </row>
    <row r="32" spans="1:6" x14ac:dyDescent="0.25">
      <c r="A32" s="44"/>
      <c r="B32" s="44"/>
      <c r="C32" s="44"/>
      <c r="D32" s="48"/>
      <c r="E32" s="1"/>
      <c r="F32" s="1"/>
    </row>
    <row r="33" spans="1:6" x14ac:dyDescent="0.25">
      <c r="A33" s="44"/>
      <c r="B33" s="47"/>
      <c r="C33" s="44"/>
      <c r="D33" s="48"/>
      <c r="E33" s="1"/>
      <c r="F33" s="1"/>
    </row>
    <row r="34" spans="1:6" x14ac:dyDescent="0.25">
      <c r="A34" s="44"/>
      <c r="B34" s="44"/>
      <c r="C34" s="44"/>
      <c r="D34" s="48"/>
      <c r="E34" s="1"/>
      <c r="F34" s="1"/>
    </row>
    <row r="35" spans="1:6" x14ac:dyDescent="0.25">
      <c r="A35" s="44"/>
      <c r="B35" s="49"/>
      <c r="C35" s="45"/>
      <c r="D35" s="50"/>
      <c r="E35" s="1"/>
      <c r="F35" s="1"/>
    </row>
    <row r="36" spans="1:6" x14ac:dyDescent="0.25">
      <c r="A36" s="44"/>
      <c r="B36" s="49"/>
      <c r="C36" s="45"/>
      <c r="D36" s="50"/>
      <c r="E36" s="1"/>
      <c r="F36" s="1"/>
    </row>
    <row r="37" spans="1:6" x14ac:dyDescent="0.25">
      <c r="A37" s="44"/>
      <c r="B37" s="44"/>
      <c r="C37" s="44"/>
      <c r="D37" s="44"/>
      <c r="E37" s="1"/>
      <c r="F37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D15" sqref="D15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8" t="s">
        <v>62</v>
      </c>
      <c r="C1" s="68"/>
      <c r="D1" s="68"/>
      <c r="E1" s="6"/>
      <c r="F1" s="6"/>
      <c r="G1" s="6"/>
      <c r="H1" s="6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7</v>
      </c>
      <c r="C3" s="67"/>
      <c r="D3" s="67"/>
      <c r="E3" s="1"/>
      <c r="F3" s="1"/>
      <c r="G3" s="1"/>
      <c r="H3" s="1"/>
    </row>
    <row r="4" spans="1:8" x14ac:dyDescent="0.25">
      <c r="A4" s="11"/>
      <c r="B4" s="36" t="s">
        <v>0</v>
      </c>
      <c r="C4" s="11" t="s">
        <v>1</v>
      </c>
      <c r="D4" s="36" t="s">
        <v>27</v>
      </c>
      <c r="E4" s="1"/>
      <c r="F4" s="1"/>
      <c r="G4" s="1"/>
      <c r="H4" s="1"/>
    </row>
    <row r="5" spans="1:8" x14ac:dyDescent="0.25">
      <c r="A5" s="11"/>
      <c r="B5" s="3" t="s">
        <v>2</v>
      </c>
      <c r="C5" s="11"/>
      <c r="D5" s="11"/>
      <c r="E5" s="1"/>
      <c r="F5" s="1"/>
      <c r="G5" s="1"/>
      <c r="H5" s="1"/>
    </row>
    <row r="6" spans="1:8" s="1" customFormat="1" x14ac:dyDescent="0.25">
      <c r="A6" s="44">
        <v>1</v>
      </c>
      <c r="B6" s="44" t="s">
        <v>60</v>
      </c>
      <c r="C6" s="44">
        <v>2370</v>
      </c>
      <c r="D6" s="45">
        <f>C6</f>
        <v>2370</v>
      </c>
    </row>
    <row r="7" spans="1:8" s="4" customFormat="1" x14ac:dyDescent="0.25">
      <c r="A7" s="44"/>
      <c r="B7" s="45" t="s">
        <v>6</v>
      </c>
      <c r="C7" s="45"/>
      <c r="D7" s="45"/>
    </row>
    <row r="8" spans="1:8" s="1" customFormat="1" ht="15" customHeight="1" x14ac:dyDescent="0.25">
      <c r="A8" s="44">
        <v>1</v>
      </c>
      <c r="B8" s="44" t="s">
        <v>60</v>
      </c>
      <c r="C8" s="44">
        <v>2962.5</v>
      </c>
      <c r="D8" s="45">
        <f>C8+D6</f>
        <v>5332.5</v>
      </c>
    </row>
    <row r="9" spans="1:8" s="1" customFormat="1" x14ac:dyDescent="0.25">
      <c r="A9" s="44"/>
      <c r="B9" s="45" t="s">
        <v>3</v>
      </c>
      <c r="C9" s="44"/>
      <c r="D9" s="45"/>
    </row>
    <row r="10" spans="1:8" s="1" customFormat="1" x14ac:dyDescent="0.25">
      <c r="A10" s="44">
        <v>1</v>
      </c>
      <c r="B10" s="44" t="s">
        <v>65</v>
      </c>
      <c r="C10" s="44">
        <v>12640</v>
      </c>
      <c r="D10" s="45">
        <f>C10+D8</f>
        <v>17972.5</v>
      </c>
    </row>
    <row r="11" spans="1:8" s="4" customFormat="1" x14ac:dyDescent="0.25">
      <c r="A11" s="44"/>
      <c r="B11" s="45" t="s">
        <v>14</v>
      </c>
      <c r="C11" s="44"/>
      <c r="D11" s="45"/>
    </row>
    <row r="12" spans="1:8" s="4" customFormat="1" ht="15.75" customHeight="1" x14ac:dyDescent="0.25">
      <c r="A12" s="44">
        <v>1</v>
      </c>
      <c r="B12" s="44" t="s">
        <v>80</v>
      </c>
      <c r="C12" s="44">
        <v>790</v>
      </c>
      <c r="D12" s="45">
        <f>C12+D10</f>
        <v>18762.5</v>
      </c>
    </row>
    <row r="13" spans="1:8" s="1" customFormat="1" ht="15.75" customHeight="1" x14ac:dyDescent="0.25">
      <c r="A13" s="51"/>
      <c r="B13" s="45" t="s">
        <v>15</v>
      </c>
      <c r="C13" s="44"/>
      <c r="D13" s="52"/>
    </row>
    <row r="14" spans="1:8" s="1" customFormat="1" ht="30" x14ac:dyDescent="0.25">
      <c r="A14" s="51">
        <v>1</v>
      </c>
      <c r="B14" s="44" t="s">
        <v>82</v>
      </c>
      <c r="C14" s="44">
        <v>1580</v>
      </c>
      <c r="D14" s="52">
        <f>C14+D12</f>
        <v>20342.5</v>
      </c>
    </row>
    <row r="15" spans="1:8" s="1" customFormat="1" ht="15.75" customHeight="1" x14ac:dyDescent="0.25">
      <c r="A15" s="51"/>
      <c r="B15" s="44"/>
      <c r="C15" s="44"/>
      <c r="D15" s="52"/>
    </row>
    <row r="16" spans="1:8" s="1" customFormat="1" ht="15.75" customHeight="1" x14ac:dyDescent="0.25">
      <c r="A16" s="51"/>
      <c r="B16" s="45"/>
      <c r="C16" s="45"/>
      <c r="D16" s="52"/>
    </row>
    <row r="17" spans="1:4" s="1" customFormat="1" ht="15.75" customHeight="1" x14ac:dyDescent="0.25">
      <c r="A17" s="51"/>
      <c r="B17" s="45"/>
      <c r="C17" s="45"/>
      <c r="D17" s="52"/>
    </row>
    <row r="18" spans="1:4" s="1" customFormat="1" ht="15.75" customHeight="1" x14ac:dyDescent="0.25">
      <c r="A18" s="51"/>
      <c r="B18" s="45"/>
      <c r="C18" s="45"/>
      <c r="D18" s="52"/>
    </row>
    <row r="19" spans="1:4" s="1" customFormat="1" ht="15.75" customHeight="1" x14ac:dyDescent="0.25">
      <c r="A19" s="51"/>
      <c r="B19" s="44"/>
      <c r="C19" s="45"/>
      <c r="D19" s="52"/>
    </row>
    <row r="20" spans="1:4" s="1" customFormat="1" ht="15.75" customHeight="1" x14ac:dyDescent="0.25">
      <c r="A20" s="51"/>
      <c r="B20" s="45"/>
      <c r="C20" s="45"/>
      <c r="D20" s="52"/>
    </row>
    <row r="21" spans="1:4" s="1" customFormat="1" ht="15.75" customHeight="1" x14ac:dyDescent="0.25">
      <c r="A21" s="51"/>
      <c r="B21" s="44"/>
      <c r="C21" s="45"/>
      <c r="D21" s="52"/>
    </row>
    <row r="22" spans="1:4" s="1" customFormat="1" ht="15.75" customHeight="1" x14ac:dyDescent="0.25">
      <c r="A22" s="11"/>
      <c r="B22" s="45"/>
      <c r="C22" s="44"/>
      <c r="D22" s="44"/>
    </row>
    <row r="23" spans="1:4" s="1" customFormat="1" ht="15.75" customHeight="1" x14ac:dyDescent="0.25">
      <c r="A23" s="11"/>
      <c r="B23" s="44"/>
      <c r="C23" s="44"/>
      <c r="D23" s="45"/>
    </row>
    <row r="24" spans="1:4" s="1" customFormat="1" x14ac:dyDescent="0.25">
      <c r="A24" s="51"/>
      <c r="B24" s="44"/>
      <c r="C24" s="51"/>
      <c r="D24" s="52"/>
    </row>
    <row r="25" spans="1:4" s="1" customFormat="1" x14ac:dyDescent="0.25">
      <c r="A25" s="51"/>
      <c r="B25" s="51"/>
      <c r="C25" s="51"/>
      <c r="D25" s="52"/>
    </row>
    <row r="26" spans="1:4" x14ac:dyDescent="0.25">
      <c r="A26" s="53"/>
      <c r="B26" s="52"/>
      <c r="C26" s="53"/>
      <c r="D26" s="53"/>
    </row>
    <row r="27" spans="1:4" x14ac:dyDescent="0.25">
      <c r="A27" s="53"/>
      <c r="B27" s="51"/>
      <c r="C27" s="53"/>
      <c r="D27" s="53"/>
    </row>
    <row r="28" spans="1:4" x14ac:dyDescent="0.25">
      <c r="A28" s="53"/>
      <c r="B28" s="51"/>
      <c r="C28" s="53"/>
      <c r="D28" s="53"/>
    </row>
    <row r="29" spans="1:4" x14ac:dyDescent="0.25">
      <c r="A29" s="54"/>
      <c r="B29" s="44"/>
      <c r="C29" s="54"/>
      <c r="D29" s="54"/>
    </row>
    <row r="30" spans="1:4" x14ac:dyDescent="0.25">
      <c r="A30" s="54"/>
      <c r="B30" s="45"/>
      <c r="C30" s="55"/>
      <c r="D30" s="55"/>
    </row>
    <row r="31" spans="1:4" x14ac:dyDescent="0.25">
      <c r="A31" s="54"/>
      <c r="B31" s="45"/>
      <c r="C31" s="54"/>
      <c r="D31" s="54"/>
    </row>
    <row r="32" spans="1:4" x14ac:dyDescent="0.25">
      <c r="A32" s="54"/>
      <c r="B32" s="44"/>
      <c r="C32" s="54"/>
      <c r="D32" s="54"/>
    </row>
    <row r="33" spans="1:4" x14ac:dyDescent="0.25">
      <c r="A33" s="54"/>
      <c r="B33" s="45"/>
      <c r="C33" s="55"/>
      <c r="D33" s="55"/>
    </row>
    <row r="34" spans="1:4" x14ac:dyDescent="0.25">
      <c r="B34" s="56"/>
      <c r="C34" s="56"/>
      <c r="D34" s="56"/>
    </row>
    <row r="35" spans="1:4" x14ac:dyDescent="0.25">
      <c r="B35" s="56"/>
      <c r="C35" s="56"/>
      <c r="D35" s="56"/>
    </row>
    <row r="36" spans="1:4" x14ac:dyDescent="0.25">
      <c r="B36" s="56"/>
      <c r="C36" s="56"/>
      <c r="D36" s="56"/>
    </row>
    <row r="37" spans="1:4" x14ac:dyDescent="0.25">
      <c r="B37" s="56"/>
      <c r="C37" s="56"/>
      <c r="D37" s="56"/>
    </row>
    <row r="38" spans="1:4" x14ac:dyDescent="0.25">
      <c r="B38" s="56"/>
      <c r="C38" s="56"/>
      <c r="D38" s="5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8" t="s">
        <v>62</v>
      </c>
      <c r="C1" s="68"/>
      <c r="D1" s="68"/>
    </row>
    <row r="2" spans="1:4" ht="15.75" x14ac:dyDescent="0.25">
      <c r="A2" s="1"/>
      <c r="B2" s="2" t="s">
        <v>31</v>
      </c>
      <c r="C2" s="1"/>
      <c r="D2" s="1"/>
    </row>
    <row r="3" spans="1:4" x14ac:dyDescent="0.25">
      <c r="A3" s="1"/>
      <c r="B3" s="67" t="s">
        <v>47</v>
      </c>
      <c r="C3" s="67"/>
      <c r="D3" s="67"/>
    </row>
    <row r="4" spans="1:4" ht="26.25" x14ac:dyDescent="0.25">
      <c r="A4" s="7"/>
      <c r="B4" s="8" t="s">
        <v>0</v>
      </c>
      <c r="C4" s="7" t="s">
        <v>1</v>
      </c>
      <c r="D4" s="8" t="s">
        <v>27</v>
      </c>
    </row>
    <row r="5" spans="1:4" x14ac:dyDescent="0.25">
      <c r="A5" s="7"/>
      <c r="B5" s="3" t="s">
        <v>6</v>
      </c>
      <c r="C5" s="7"/>
      <c r="D5" s="7"/>
    </row>
    <row r="6" spans="1:4" x14ac:dyDescent="0.25">
      <c r="A6" s="44">
        <v>1</v>
      </c>
      <c r="B6" s="44" t="s">
        <v>64</v>
      </c>
      <c r="C6" s="44">
        <v>1690</v>
      </c>
      <c r="D6" s="45">
        <f>C6</f>
        <v>1690</v>
      </c>
    </row>
    <row r="7" spans="1:4" x14ac:dyDescent="0.25">
      <c r="A7" s="44"/>
      <c r="B7" s="45" t="s">
        <v>12</v>
      </c>
      <c r="C7" s="45"/>
      <c r="D7" s="45"/>
    </row>
    <row r="8" spans="1:4" x14ac:dyDescent="0.25">
      <c r="A8" s="44">
        <v>1</v>
      </c>
      <c r="B8" s="44" t="s">
        <v>78</v>
      </c>
      <c r="C8" s="45">
        <v>1628</v>
      </c>
      <c r="D8" s="45">
        <f>C8+D6</f>
        <v>3318</v>
      </c>
    </row>
    <row r="9" spans="1:4" x14ac:dyDescent="0.25">
      <c r="A9" s="44"/>
      <c r="B9" s="44"/>
      <c r="C9" s="44"/>
      <c r="D9" s="44"/>
    </row>
    <row r="10" spans="1:4" x14ac:dyDescent="0.25">
      <c r="A10" s="44"/>
      <c r="B10" s="45"/>
      <c r="C10" s="45"/>
      <c r="D10" s="45"/>
    </row>
    <row r="11" spans="1:4" x14ac:dyDescent="0.25">
      <c r="A11" s="44"/>
      <c r="B11" s="45"/>
      <c r="C11" s="44"/>
      <c r="D11" s="44"/>
    </row>
    <row r="12" spans="1:4" x14ac:dyDescent="0.25">
      <c r="A12" s="44"/>
      <c r="B12" s="44"/>
      <c r="C12" s="44"/>
      <c r="D12" s="45"/>
    </row>
    <row r="13" spans="1:4" x14ac:dyDescent="0.25">
      <c r="A13" s="51"/>
      <c r="B13" s="45"/>
      <c r="C13" s="44"/>
      <c r="D13" s="52"/>
    </row>
    <row r="14" spans="1:4" x14ac:dyDescent="0.25">
      <c r="A14" s="51"/>
      <c r="B14" s="44"/>
      <c r="C14" s="44"/>
      <c r="D14" s="52"/>
    </row>
    <row r="15" spans="1:4" x14ac:dyDescent="0.25">
      <c r="A15" s="44"/>
      <c r="B15" s="45"/>
      <c r="C15" s="44"/>
      <c r="D15" s="45"/>
    </row>
    <row r="16" spans="1:4" x14ac:dyDescent="0.25">
      <c r="A16" s="44"/>
      <c r="B16" s="44"/>
      <c r="C16" s="44"/>
      <c r="D16" s="45"/>
    </row>
    <row r="17" spans="1:4" x14ac:dyDescent="0.25">
      <c r="A17" s="44"/>
      <c r="B17" s="45"/>
      <c r="C17" s="44"/>
      <c r="D17" s="45"/>
    </row>
    <row r="18" spans="1:4" x14ac:dyDescent="0.25">
      <c r="A18" s="44"/>
      <c r="B18" s="44"/>
      <c r="C18" s="44"/>
      <c r="D18" s="45"/>
    </row>
    <row r="19" spans="1:4" x14ac:dyDescent="0.25">
      <c r="A19" s="44"/>
      <c r="B19" s="44"/>
      <c r="C19" s="44"/>
      <c r="D19" s="44"/>
    </row>
    <row r="20" spans="1:4" x14ac:dyDescent="0.25">
      <c r="A20" s="44"/>
      <c r="B20" s="44"/>
      <c r="C20" s="44"/>
      <c r="D20" s="45"/>
    </row>
    <row r="21" spans="1:4" x14ac:dyDescent="0.25">
      <c r="A21" s="44"/>
      <c r="B21" s="45"/>
      <c r="C21" s="45"/>
      <c r="D21" s="45"/>
    </row>
    <row r="22" spans="1:4" x14ac:dyDescent="0.25">
      <c r="A22" s="45"/>
      <c r="B22" s="45"/>
      <c r="C22" s="45"/>
      <c r="D22" s="45"/>
    </row>
    <row r="23" spans="1:4" x14ac:dyDescent="0.25">
      <c r="A23" s="44"/>
      <c r="B23" s="44"/>
      <c r="C23" s="44"/>
      <c r="D23" s="44"/>
    </row>
    <row r="24" spans="1:4" x14ac:dyDescent="0.25">
      <c r="A24" s="44"/>
      <c r="B24" s="45"/>
      <c r="C24" s="45"/>
      <c r="D24" s="45"/>
    </row>
    <row r="25" spans="1:4" x14ac:dyDescent="0.25">
      <c r="A25" s="44"/>
      <c r="B25" s="44"/>
      <c r="C25" s="45"/>
      <c r="D25" s="45"/>
    </row>
    <row r="26" spans="1:4" x14ac:dyDescent="0.25">
      <c r="A26" s="54"/>
      <c r="B26" s="45"/>
      <c r="C26" s="54"/>
      <c r="D26" s="54"/>
    </row>
    <row r="27" spans="1:4" x14ac:dyDescent="0.25">
      <c r="A27" s="54"/>
      <c r="B27" s="44"/>
      <c r="C27" s="54"/>
      <c r="D27" s="54"/>
    </row>
    <row r="28" spans="1:4" x14ac:dyDescent="0.25">
      <c r="A28" s="54"/>
      <c r="B28" s="44"/>
      <c r="C28" s="54"/>
      <c r="D28" s="54"/>
    </row>
    <row r="29" spans="1:4" x14ac:dyDescent="0.25">
      <c r="A29" s="54"/>
      <c r="B29" s="44"/>
      <c r="C29" s="54"/>
      <c r="D29" s="54"/>
    </row>
    <row r="30" spans="1:4" x14ac:dyDescent="0.25">
      <c r="A30" s="54"/>
      <c r="B30" s="45"/>
      <c r="C30" s="55"/>
      <c r="D30" s="55"/>
    </row>
    <row r="31" spans="1:4" x14ac:dyDescent="0.25">
      <c r="A31" s="54"/>
      <c r="B31" s="45"/>
      <c r="C31" s="54"/>
      <c r="D31" s="54"/>
    </row>
    <row r="32" spans="1:4" x14ac:dyDescent="0.25">
      <c r="A32" s="54"/>
      <c r="B32" s="44"/>
      <c r="C32" s="54"/>
      <c r="D32" s="54"/>
    </row>
    <row r="33" spans="1:4" x14ac:dyDescent="0.25">
      <c r="A33" s="54"/>
      <c r="B33" s="45"/>
      <c r="C33" s="55"/>
      <c r="D33" s="55"/>
    </row>
    <row r="34" spans="1:4" x14ac:dyDescent="0.25">
      <c r="A34" s="56"/>
      <c r="B34" s="56"/>
      <c r="C34" s="56"/>
      <c r="D34" s="56"/>
    </row>
    <row r="35" spans="1:4" x14ac:dyDescent="0.25">
      <c r="A35" s="56"/>
      <c r="B35" s="56"/>
      <c r="C35" s="56"/>
      <c r="D35" s="56"/>
    </row>
    <row r="36" spans="1:4" x14ac:dyDescent="0.25">
      <c r="A36" s="56"/>
      <c r="B36" s="56"/>
      <c r="C36" s="56"/>
      <c r="D36" s="5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5" sqref="B5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8" t="s">
        <v>62</v>
      </c>
      <c r="C1" s="68"/>
      <c r="D1" s="68"/>
      <c r="E1" s="6"/>
      <c r="F1" s="6"/>
      <c r="G1" s="6"/>
      <c r="H1" s="6"/>
    </row>
    <row r="2" spans="1:8" ht="21.6" customHeight="1" x14ac:dyDescent="0.25">
      <c r="A2" s="1"/>
      <c r="B2" s="69" t="s">
        <v>31</v>
      </c>
      <c r="C2" s="69"/>
      <c r="D2" s="69"/>
      <c r="E2" s="1"/>
      <c r="F2" s="1"/>
      <c r="G2" s="1"/>
      <c r="H2" s="1"/>
    </row>
    <row r="3" spans="1:8" ht="17.25" customHeight="1" x14ac:dyDescent="0.25">
      <c r="A3" s="1"/>
      <c r="B3" s="68" t="s">
        <v>48</v>
      </c>
      <c r="C3" s="68"/>
      <c r="D3" s="68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27</v>
      </c>
      <c r="E4" s="1"/>
      <c r="F4" s="1"/>
      <c r="G4" s="1"/>
      <c r="H4" s="1"/>
    </row>
    <row r="5" spans="1:8" x14ac:dyDescent="0.25">
      <c r="A5" s="45"/>
      <c r="B5" s="45"/>
      <c r="C5" s="45"/>
      <c r="D5" s="45"/>
      <c r="E5" s="1"/>
      <c r="F5" s="1"/>
      <c r="G5" s="1"/>
      <c r="H5" s="1"/>
    </row>
    <row r="6" spans="1:8" x14ac:dyDescent="0.25">
      <c r="A6" s="44"/>
      <c r="B6" s="44"/>
      <c r="C6" s="57"/>
      <c r="D6" s="45"/>
    </row>
    <row r="7" spans="1:8" x14ac:dyDescent="0.25">
      <c r="A7" s="55"/>
      <c r="B7" s="55"/>
      <c r="C7" s="58"/>
      <c r="D7" s="55"/>
    </row>
    <row r="8" spans="1:8" x14ac:dyDescent="0.25">
      <c r="A8" s="54"/>
      <c r="B8" s="44"/>
      <c r="C8" s="58"/>
      <c r="D8" s="59"/>
    </row>
    <row r="9" spans="1:8" x14ac:dyDescent="0.25">
      <c r="A9" s="60"/>
      <c r="B9" s="61"/>
      <c r="C9" s="55"/>
      <c r="D9" s="55"/>
    </row>
    <row r="10" spans="1:8" x14ac:dyDescent="0.25">
      <c r="A10" s="62"/>
      <c r="B10" s="63"/>
      <c r="C10" s="64"/>
      <c r="D10" s="65"/>
    </row>
    <row r="11" spans="1:8" x14ac:dyDescent="0.25">
      <c r="A11" s="54"/>
      <c r="B11" s="44"/>
      <c r="C11" s="54"/>
      <c r="D11" s="54"/>
    </row>
    <row r="12" spans="1:8" x14ac:dyDescent="0.25">
      <c r="A12" s="54"/>
      <c r="B12" s="54"/>
      <c r="C12" s="54"/>
      <c r="D12" s="54"/>
    </row>
    <row r="13" spans="1:8" x14ac:dyDescent="0.25">
      <c r="A13" s="54"/>
      <c r="B13" s="54"/>
      <c r="C13" s="54"/>
      <c r="D13" s="54"/>
    </row>
    <row r="14" spans="1:8" x14ac:dyDescent="0.25">
      <c r="A14" s="54"/>
      <c r="B14" s="55"/>
      <c r="C14" s="55"/>
      <c r="D14" s="55"/>
    </row>
    <row r="15" spans="1:8" x14ac:dyDescent="0.25">
      <c r="A15" s="54"/>
      <c r="B15" s="55"/>
      <c r="C15" s="54"/>
      <c r="D15" s="54"/>
    </row>
    <row r="16" spans="1:8" x14ac:dyDescent="0.25">
      <c r="A16" s="54"/>
      <c r="B16" s="46"/>
      <c r="C16" s="54"/>
      <c r="D16" s="54"/>
    </row>
    <row r="17" spans="1:4" x14ac:dyDescent="0.25">
      <c r="A17" s="54"/>
      <c r="B17" s="54"/>
      <c r="C17" s="54"/>
      <c r="D17" s="54"/>
    </row>
    <row r="18" spans="1:4" x14ac:dyDescent="0.25">
      <c r="A18" s="54"/>
      <c r="B18" s="55"/>
      <c r="C18" s="55"/>
      <c r="D18" s="55"/>
    </row>
    <row r="19" spans="1:4" x14ac:dyDescent="0.25">
      <c r="A19" s="54"/>
      <c r="B19" s="55"/>
      <c r="C19" s="54"/>
      <c r="D19" s="54"/>
    </row>
    <row r="20" spans="1:4" x14ac:dyDescent="0.25">
      <c r="A20" s="54"/>
      <c r="B20" s="44"/>
      <c r="C20" s="54"/>
      <c r="D20" s="54"/>
    </row>
    <row r="21" spans="1:4" x14ac:dyDescent="0.25">
      <c r="A21" s="54"/>
      <c r="B21" s="44"/>
      <c r="C21" s="54"/>
      <c r="D21" s="54"/>
    </row>
    <row r="22" spans="1:4" x14ac:dyDescent="0.25">
      <c r="A22" s="54"/>
      <c r="B22" s="55"/>
      <c r="C22" s="55"/>
      <c r="D22" s="55"/>
    </row>
    <row r="23" spans="1:4" x14ac:dyDescent="0.25">
      <c r="A23" s="54"/>
      <c r="B23" s="55"/>
      <c r="C23" s="54"/>
      <c r="D23" s="54"/>
    </row>
    <row r="24" spans="1:4" x14ac:dyDescent="0.25">
      <c r="A24" s="54"/>
      <c r="B24" s="44"/>
      <c r="C24" s="54"/>
      <c r="D24" s="54"/>
    </row>
    <row r="25" spans="1:4" x14ac:dyDescent="0.25">
      <c r="A25" s="54"/>
      <c r="B25" s="44"/>
      <c r="C25" s="54"/>
      <c r="D25" s="55"/>
    </row>
    <row r="26" spans="1:4" x14ac:dyDescent="0.25">
      <c r="A26" s="54"/>
      <c r="B26" s="55"/>
      <c r="C26" s="55"/>
      <c r="D26" s="55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8" t="s">
        <v>62</v>
      </c>
      <c r="C1" s="68"/>
      <c r="D1" s="68"/>
    </row>
    <row r="2" spans="1:4" ht="15.75" x14ac:dyDescent="0.25">
      <c r="A2" s="1"/>
      <c r="B2" s="69" t="s">
        <v>31</v>
      </c>
      <c r="C2" s="69"/>
      <c r="D2" s="69"/>
    </row>
    <row r="3" spans="1:4" ht="15.75" x14ac:dyDescent="0.25">
      <c r="A3" s="1"/>
      <c r="B3" s="68" t="s">
        <v>5</v>
      </c>
      <c r="C3" s="68"/>
      <c r="D3" s="68"/>
    </row>
    <row r="4" spans="1:4" ht="26.25" x14ac:dyDescent="0.25">
      <c r="A4" s="7"/>
      <c r="B4" s="8" t="s">
        <v>0</v>
      </c>
      <c r="C4" s="7" t="s">
        <v>1</v>
      </c>
      <c r="D4" s="7" t="s">
        <v>27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XFD1048576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8" t="s">
        <v>63</v>
      </c>
      <c r="C1" s="68"/>
      <c r="D1" s="68"/>
      <c r="E1" s="6"/>
      <c r="F1" s="6"/>
      <c r="G1" s="6"/>
      <c r="H1" s="6"/>
    </row>
    <row r="2" spans="1:8" ht="15.75" x14ac:dyDescent="0.25">
      <c r="A2" s="1"/>
      <c r="B2" s="69" t="s">
        <v>31</v>
      </c>
      <c r="C2" s="69"/>
      <c r="D2" s="69"/>
      <c r="E2" s="1"/>
      <c r="F2" s="1"/>
      <c r="G2" s="1"/>
      <c r="H2" s="1"/>
    </row>
    <row r="3" spans="1:8" ht="15.75" x14ac:dyDescent="0.25">
      <c r="A3" s="1"/>
      <c r="B3" s="68" t="s">
        <v>49</v>
      </c>
      <c r="C3" s="68"/>
      <c r="D3" s="68"/>
      <c r="E3" s="1"/>
      <c r="F3" s="1"/>
      <c r="G3" s="1"/>
      <c r="H3" s="1"/>
    </row>
    <row r="4" spans="1:8" ht="30" x14ac:dyDescent="0.25">
      <c r="A4" s="11"/>
      <c r="B4" s="36" t="s">
        <v>0</v>
      </c>
      <c r="C4" s="11" t="s">
        <v>1</v>
      </c>
      <c r="D4" s="36" t="s">
        <v>27</v>
      </c>
      <c r="E4" s="1"/>
      <c r="F4" s="1"/>
      <c r="G4" s="1"/>
      <c r="H4" s="1"/>
    </row>
    <row r="5" spans="1:8" x14ac:dyDescent="0.25">
      <c r="A5" s="44"/>
      <c r="B5" s="45" t="s">
        <v>16</v>
      </c>
      <c r="C5" s="45"/>
      <c r="D5" s="44"/>
      <c r="E5" s="1"/>
      <c r="F5" s="1"/>
      <c r="G5" s="1"/>
      <c r="H5" s="1"/>
    </row>
    <row r="6" spans="1:8" s="1" customFormat="1" x14ac:dyDescent="0.25">
      <c r="A6" s="44">
        <v>1</v>
      </c>
      <c r="B6" s="44" t="s">
        <v>86</v>
      </c>
      <c r="C6" s="44">
        <v>15504</v>
      </c>
      <c r="D6" s="45"/>
    </row>
    <row r="7" spans="1:8" s="5" customFormat="1" x14ac:dyDescent="0.25">
      <c r="A7" s="55">
        <v>2</v>
      </c>
      <c r="B7" s="54" t="s">
        <v>87</v>
      </c>
      <c r="C7" s="54">
        <v>12715.5</v>
      </c>
      <c r="D7" s="54"/>
    </row>
    <row r="8" spans="1:8" x14ac:dyDescent="0.25">
      <c r="A8" s="54"/>
      <c r="B8" s="45" t="s">
        <v>85</v>
      </c>
      <c r="C8" s="55">
        <f>SUM(C6:C7)</f>
        <v>28219.5</v>
      </c>
      <c r="D8" s="55">
        <f>C8</f>
        <v>28219.5</v>
      </c>
    </row>
    <row r="9" spans="1:8" x14ac:dyDescent="0.25">
      <c r="A9" s="54"/>
      <c r="B9" s="45"/>
      <c r="C9" s="54"/>
      <c r="D9" s="55"/>
    </row>
    <row r="10" spans="1:8" s="5" customFormat="1" x14ac:dyDescent="0.25">
      <c r="A10" s="54"/>
      <c r="B10" s="44"/>
      <c r="C10" s="55"/>
      <c r="D10" s="55"/>
    </row>
    <row r="11" spans="1:8" x14ac:dyDescent="0.25">
      <c r="A11" s="54"/>
      <c r="B11" s="44"/>
      <c r="C11" s="54"/>
      <c r="D11" s="55"/>
    </row>
    <row r="12" spans="1:8" x14ac:dyDescent="0.25">
      <c r="A12" s="55"/>
      <c r="B12" s="45"/>
      <c r="C12" s="55"/>
      <c r="D12" s="55"/>
    </row>
    <row r="13" spans="1:8" x14ac:dyDescent="0.25">
      <c r="A13" s="55"/>
      <c r="B13" s="45"/>
      <c r="C13" s="55"/>
      <c r="D13" s="55"/>
    </row>
    <row r="14" spans="1:8" x14ac:dyDescent="0.25">
      <c r="A14" s="54"/>
      <c r="B14" s="44"/>
      <c r="C14" s="54"/>
      <c r="D14" s="54"/>
    </row>
    <row r="15" spans="1:8" x14ac:dyDescent="0.25">
      <c r="A15" s="54"/>
      <c r="B15" s="45"/>
      <c r="C15" s="55"/>
      <c r="D15" s="55"/>
    </row>
    <row r="16" spans="1:8" x14ac:dyDescent="0.25">
      <c r="A16" s="54"/>
      <c r="B16" s="45"/>
      <c r="C16" s="54"/>
      <c r="D16" s="54"/>
    </row>
    <row r="17" spans="1:4" x14ac:dyDescent="0.25">
      <c r="A17" s="54"/>
      <c r="B17" s="44"/>
      <c r="C17" s="54"/>
      <c r="D17" s="54"/>
    </row>
    <row r="18" spans="1:4" x14ac:dyDescent="0.25">
      <c r="A18" s="54"/>
      <c r="B18" s="45"/>
      <c r="C18" s="55"/>
      <c r="D18" s="55"/>
    </row>
    <row r="19" spans="1:4" x14ac:dyDescent="0.25">
      <c r="A19" s="54"/>
      <c r="B19" s="45"/>
      <c r="C19" s="55"/>
      <c r="D19" s="55"/>
    </row>
    <row r="20" spans="1:4" x14ac:dyDescent="0.25">
      <c r="A20" s="54"/>
      <c r="B20" s="44"/>
      <c r="C20" s="54"/>
      <c r="D20" s="54"/>
    </row>
    <row r="21" spans="1:4" x14ac:dyDescent="0.25">
      <c r="A21" s="54"/>
      <c r="B21" s="44"/>
      <c r="C21" s="54"/>
      <c r="D21" s="54"/>
    </row>
    <row r="22" spans="1:4" x14ac:dyDescent="0.25">
      <c r="A22" s="54"/>
      <c r="B22" s="45"/>
      <c r="C22" s="55"/>
      <c r="D22" s="55"/>
    </row>
    <row r="23" spans="1:4" x14ac:dyDescent="0.25">
      <c r="A23" s="54"/>
      <c r="B23" s="45"/>
      <c r="C23" s="54"/>
      <c r="D23" s="54"/>
    </row>
    <row r="24" spans="1:4" x14ac:dyDescent="0.25">
      <c r="A24" s="54"/>
      <c r="B24" s="44"/>
      <c r="C24" s="54"/>
      <c r="D24" s="54"/>
    </row>
    <row r="25" spans="1:4" x14ac:dyDescent="0.25">
      <c r="A25" s="54"/>
      <c r="B25" s="45"/>
      <c r="C25" s="55"/>
      <c r="D25" s="55"/>
    </row>
    <row r="26" spans="1:4" x14ac:dyDescent="0.25">
      <c r="A26" s="54"/>
      <c r="B26" s="45"/>
      <c r="C26" s="54"/>
      <c r="D26" s="54"/>
    </row>
    <row r="27" spans="1:4" x14ac:dyDescent="0.25">
      <c r="A27" s="54"/>
      <c r="B27" s="44"/>
      <c r="C27" s="54"/>
      <c r="D27" s="54"/>
    </row>
    <row r="28" spans="1:4" x14ac:dyDescent="0.25">
      <c r="A28" s="54"/>
      <c r="B28" s="45"/>
      <c r="C28" s="55"/>
      <c r="D28" s="55"/>
    </row>
    <row r="29" spans="1:4" x14ac:dyDescent="0.25">
      <c r="A29" s="54"/>
      <c r="B29" s="45"/>
      <c r="C29" s="54"/>
      <c r="D29" s="54"/>
    </row>
    <row r="30" spans="1:4" x14ac:dyDescent="0.25">
      <c r="A30" s="54"/>
      <c r="B30" s="44"/>
      <c r="C30" s="54"/>
      <c r="D30" s="55"/>
    </row>
    <row r="31" spans="1:4" x14ac:dyDescent="0.25">
      <c r="A31" s="54"/>
      <c r="B31" s="45"/>
      <c r="C31" s="55"/>
      <c r="D31" s="55"/>
    </row>
    <row r="32" spans="1:4" x14ac:dyDescent="0.25">
      <c r="A32" s="54"/>
      <c r="B32" s="44"/>
      <c r="C32" s="54"/>
      <c r="D32" s="54"/>
    </row>
    <row r="33" spans="1:4" x14ac:dyDescent="0.25">
      <c r="A33" s="54"/>
      <c r="B33" s="45"/>
      <c r="C33" s="55"/>
      <c r="D33" s="55"/>
    </row>
    <row r="34" spans="1:4" x14ac:dyDescent="0.25">
      <c r="A34" s="56"/>
      <c r="B34" s="56"/>
      <c r="C34" s="56"/>
      <c r="D34" s="56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view="pageBreakPreview" topLeftCell="A2" zoomScale="60" zoomScaleNormal="65" workbookViewId="0">
      <selection activeCell="M16" sqref="M16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8.140625" customWidth="1"/>
    <col min="7" max="7" width="16.5703125" customWidth="1"/>
    <col min="8" max="8" width="15.28515625" customWidth="1"/>
    <col min="9" max="9" width="15.7109375" customWidth="1"/>
    <col min="10" max="10" width="15.140625" customWidth="1"/>
    <col min="11" max="11" width="17.28515625" customWidth="1"/>
    <col min="12" max="13" width="15.28515625" customWidth="1"/>
    <col min="14" max="14" width="19.28515625" customWidth="1"/>
  </cols>
  <sheetData>
    <row r="1" spans="1:14" x14ac:dyDescent="0.25">
      <c r="A1" s="70" t="s">
        <v>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21" x14ac:dyDescent="0.35">
      <c r="A2" s="6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6</v>
      </c>
      <c r="D3" s="27" t="s">
        <v>3</v>
      </c>
      <c r="E3" s="27" t="s">
        <v>8</v>
      </c>
      <c r="F3" s="27" t="s">
        <v>9</v>
      </c>
      <c r="G3" s="27" t="s">
        <v>10</v>
      </c>
      <c r="H3" s="27" t="s">
        <v>11</v>
      </c>
      <c r="I3" s="27" t="s">
        <v>12</v>
      </c>
      <c r="J3" s="27" t="s">
        <v>13</v>
      </c>
      <c r="K3" s="27" t="s">
        <v>14</v>
      </c>
      <c r="L3" s="27" t="s">
        <v>15</v>
      </c>
      <c r="M3" s="27" t="s">
        <v>16</v>
      </c>
      <c r="N3" s="23" t="s">
        <v>17</v>
      </c>
    </row>
    <row r="4" spans="1:14" ht="39.75" customHeight="1" x14ac:dyDescent="0.35">
      <c r="A4" s="28" t="s">
        <v>29</v>
      </c>
      <c r="B4" s="24">
        <f>B5+B6+B8</f>
        <v>7153.17</v>
      </c>
      <c r="C4" s="24">
        <f t="shared" ref="C4:N4" si="0">C5+C6+C8</f>
        <v>7153.17</v>
      </c>
      <c r="D4" s="24">
        <f t="shared" si="0"/>
        <v>7153.17</v>
      </c>
      <c r="E4" s="24">
        <f>E5+E6+E7+E8</f>
        <v>7153.17</v>
      </c>
      <c r="F4" s="24">
        <f t="shared" si="0"/>
        <v>7153.17</v>
      </c>
      <c r="G4" s="24">
        <f t="shared" si="0"/>
        <v>7153.17</v>
      </c>
      <c r="H4" s="24">
        <f t="shared" si="0"/>
        <v>7153.17</v>
      </c>
      <c r="I4" s="24">
        <f t="shared" si="0"/>
        <v>7153.17</v>
      </c>
      <c r="J4" s="24">
        <f t="shared" si="0"/>
        <v>7153.17</v>
      </c>
      <c r="K4" s="24">
        <f t="shared" si="0"/>
        <v>7153.17</v>
      </c>
      <c r="L4" s="24">
        <f t="shared" si="0"/>
        <v>7153.17</v>
      </c>
      <c r="M4" s="24">
        <f t="shared" si="0"/>
        <v>7153.17</v>
      </c>
      <c r="N4" s="24">
        <f t="shared" si="0"/>
        <v>85838.039999999979</v>
      </c>
    </row>
    <row r="5" spans="1:14" ht="39" customHeight="1" x14ac:dyDescent="0.35">
      <c r="A5" s="28" t="s">
        <v>18</v>
      </c>
      <c r="B5" s="25">
        <v>5181.49</v>
      </c>
      <c r="C5" s="25">
        <v>5181.49</v>
      </c>
      <c r="D5" s="25">
        <v>5181.49</v>
      </c>
      <c r="E5" s="25">
        <v>5181.49</v>
      </c>
      <c r="F5" s="25">
        <v>5181.49</v>
      </c>
      <c r="G5" s="25">
        <v>5181.49</v>
      </c>
      <c r="H5" s="25">
        <v>5181.49</v>
      </c>
      <c r="I5" s="25">
        <v>5181.49</v>
      </c>
      <c r="J5" s="25">
        <v>5181.49</v>
      </c>
      <c r="K5" s="25">
        <v>5181.49</v>
      </c>
      <c r="L5" s="25">
        <v>5181.49</v>
      </c>
      <c r="M5" s="25">
        <v>5181.49</v>
      </c>
      <c r="N5" s="25">
        <f t="shared" ref="N5:N18" si="1">SUM(B5:M5)</f>
        <v>62177.879999999983</v>
      </c>
    </row>
    <row r="6" spans="1:14" ht="44.25" customHeight="1" x14ac:dyDescent="0.35">
      <c r="A6" s="28" t="s">
        <v>37</v>
      </c>
      <c r="B6" s="25">
        <v>1971.68</v>
      </c>
      <c r="C6" s="25">
        <v>1971.68</v>
      </c>
      <c r="D6" s="25">
        <v>1971.68</v>
      </c>
      <c r="E6" s="25">
        <v>1971.68</v>
      </c>
      <c r="F6" s="25">
        <v>1971.68</v>
      </c>
      <c r="G6" s="25">
        <v>1971.68</v>
      </c>
      <c r="H6" s="25">
        <v>1971.68</v>
      </c>
      <c r="I6" s="25">
        <v>1971.68</v>
      </c>
      <c r="J6" s="25">
        <v>1971.68</v>
      </c>
      <c r="K6" s="25">
        <v>1971.68</v>
      </c>
      <c r="L6" s="25">
        <v>1971.68</v>
      </c>
      <c r="M6" s="25">
        <v>1971.68</v>
      </c>
      <c r="N6" s="25">
        <f>SUM(B6:M6)</f>
        <v>23660.16</v>
      </c>
    </row>
    <row r="7" spans="1:14" ht="44.25" customHeight="1" x14ac:dyDescent="0.35">
      <c r="A7" s="28" t="s">
        <v>59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19</v>
      </c>
      <c r="B9" s="24">
        <f>B10+B11+B12+B13</f>
        <v>2963.77</v>
      </c>
      <c r="C9" s="24">
        <f t="shared" ref="C9:M9" si="2">C10+C11+C12+C13</f>
        <v>4652.5</v>
      </c>
      <c r="D9" s="24">
        <f t="shared" si="2"/>
        <v>13825</v>
      </c>
      <c r="E9" s="24">
        <f t="shared" si="2"/>
        <v>9817.6</v>
      </c>
      <c r="F9" s="24">
        <f t="shared" si="2"/>
        <v>2969.41</v>
      </c>
      <c r="G9" s="24">
        <f t="shared" si="2"/>
        <v>795.65</v>
      </c>
      <c r="H9" s="24">
        <f t="shared" si="2"/>
        <v>3851.25</v>
      </c>
      <c r="I9" s="24">
        <f t="shared" si="2"/>
        <v>3208</v>
      </c>
      <c r="J9" s="24">
        <f t="shared" si="2"/>
        <v>0</v>
      </c>
      <c r="K9" s="24">
        <f t="shared" si="2"/>
        <v>1975</v>
      </c>
      <c r="L9" s="24">
        <f t="shared" si="2"/>
        <v>4740</v>
      </c>
      <c r="M9" s="24">
        <f t="shared" si="2"/>
        <v>6333.29</v>
      </c>
      <c r="N9" s="24">
        <f t="shared" si="1"/>
        <v>55131.47</v>
      </c>
    </row>
    <row r="10" spans="1:14" ht="40.5" customHeight="1" x14ac:dyDescent="0.35">
      <c r="A10" s="28" t="s">
        <v>20</v>
      </c>
      <c r="B10" s="25"/>
      <c r="C10" s="25"/>
      <c r="D10" s="25">
        <v>1185</v>
      </c>
      <c r="E10" s="25">
        <f>5405+850</f>
        <v>6255</v>
      </c>
      <c r="F10" s="25">
        <v>1580</v>
      </c>
      <c r="G10" s="25"/>
      <c r="H10" s="25">
        <v>3851.25</v>
      </c>
      <c r="I10" s="25">
        <v>1580</v>
      </c>
      <c r="J10" s="25"/>
      <c r="K10" s="25">
        <v>1185</v>
      </c>
      <c r="L10" s="25">
        <v>3160</v>
      </c>
      <c r="M10" s="25">
        <v>4742</v>
      </c>
      <c r="N10" s="25">
        <f t="shared" si="1"/>
        <v>23538.25</v>
      </c>
    </row>
    <row r="11" spans="1:14" ht="45.75" customHeight="1" x14ac:dyDescent="0.35">
      <c r="A11" s="28" t="s">
        <v>21</v>
      </c>
      <c r="B11" s="26">
        <v>2370</v>
      </c>
      <c r="C11" s="25">
        <v>2962.5</v>
      </c>
      <c r="D11" s="25">
        <v>12640</v>
      </c>
      <c r="E11" s="25"/>
      <c r="F11" s="25"/>
      <c r="G11" s="25"/>
      <c r="H11" s="25"/>
      <c r="I11" s="25"/>
      <c r="J11" s="25"/>
      <c r="K11" s="25">
        <v>790</v>
      </c>
      <c r="L11" s="25">
        <v>1580</v>
      </c>
      <c r="M11" s="25"/>
      <c r="N11" s="25">
        <f t="shared" si="1"/>
        <v>20342.5</v>
      </c>
    </row>
    <row r="12" spans="1:14" ht="45.75" customHeight="1" x14ac:dyDescent="0.35">
      <c r="A12" s="35" t="s">
        <v>33</v>
      </c>
      <c r="B12" s="26"/>
      <c r="C12" s="25">
        <v>1690</v>
      </c>
      <c r="D12" s="25"/>
      <c r="E12" s="25"/>
      <c r="F12" s="25"/>
      <c r="G12" s="25"/>
      <c r="H12" s="25"/>
      <c r="I12" s="25">
        <v>1628</v>
      </c>
      <c r="J12" s="25"/>
      <c r="K12" s="25"/>
      <c r="L12" s="25"/>
      <c r="M12" s="25"/>
      <c r="N12" s="25">
        <f t="shared" si="1"/>
        <v>3318</v>
      </c>
    </row>
    <row r="13" spans="1:14" ht="21.75" customHeight="1" x14ac:dyDescent="0.35">
      <c r="A13" s="28" t="s">
        <v>22</v>
      </c>
      <c r="B13" s="25">
        <v>593.77</v>
      </c>
      <c r="C13" s="25"/>
      <c r="D13" s="25"/>
      <c r="E13" s="25">
        <v>3562.6</v>
      </c>
      <c r="F13" s="25">
        <v>1389.41</v>
      </c>
      <c r="G13" s="25">
        <v>795.65</v>
      </c>
      <c r="H13" s="25"/>
      <c r="I13" s="25"/>
      <c r="J13" s="25"/>
      <c r="K13" s="25"/>
      <c r="L13" s="25"/>
      <c r="M13" s="25">
        <v>1591.29</v>
      </c>
      <c r="N13" s="25">
        <f t="shared" si="1"/>
        <v>7932.7199999999993</v>
      </c>
    </row>
    <row r="14" spans="1:14" ht="23.25" customHeight="1" x14ac:dyDescent="0.35">
      <c r="A14" s="29" t="s">
        <v>23</v>
      </c>
      <c r="B14" s="24">
        <f t="shared" ref="B14:M14" si="3">B15+B16+B17</f>
        <v>0</v>
      </c>
      <c r="C14" s="24">
        <f t="shared" si="3"/>
        <v>0</v>
      </c>
      <c r="D14" s="24">
        <f t="shared" si="3"/>
        <v>0</v>
      </c>
      <c r="E14" s="24">
        <f t="shared" si="3"/>
        <v>0</v>
      </c>
      <c r="F14" s="24">
        <f t="shared" si="3"/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>J15+I16+J17</f>
        <v>0</v>
      </c>
      <c r="K14" s="24">
        <f t="shared" si="3"/>
        <v>0</v>
      </c>
      <c r="L14" s="24">
        <f t="shared" si="3"/>
        <v>0</v>
      </c>
      <c r="M14" s="24">
        <f t="shared" si="3"/>
        <v>28219.5</v>
      </c>
      <c r="N14" s="24">
        <f t="shared" si="1"/>
        <v>28219.5</v>
      </c>
    </row>
    <row r="15" spans="1:14" ht="42" customHeight="1" x14ac:dyDescent="0.35">
      <c r="A15" s="28" t="s">
        <v>24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>
        <v>28219.5</v>
      </c>
      <c r="N15" s="25">
        <f t="shared" si="1"/>
        <v>28219.5</v>
      </c>
    </row>
    <row r="16" spans="1:14" ht="40.5" customHeight="1" x14ac:dyDescent="0.35">
      <c r="A16" s="28" t="s">
        <v>25</v>
      </c>
      <c r="B16" s="25"/>
      <c r="C16" s="25"/>
      <c r="D16" s="25"/>
      <c r="E16" s="25"/>
      <c r="F16" s="25"/>
      <c r="G16" s="25"/>
      <c r="H16" s="25"/>
      <c r="I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5" t="s">
        <v>34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41" t="s">
        <v>52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4">
        <f t="shared" si="1"/>
        <v>0</v>
      </c>
    </row>
    <row r="19" spans="1:14" ht="40.5" customHeight="1" x14ac:dyDescent="0.35">
      <c r="A19" s="29" t="s">
        <v>53</v>
      </c>
      <c r="B19" s="24">
        <f>B20+B21+B22</f>
        <v>0</v>
      </c>
      <c r="C19" s="24">
        <f t="shared" ref="C19:I19" si="4">C20+C21+C22</f>
        <v>0</v>
      </c>
      <c r="D19" s="24">
        <f t="shared" si="4"/>
        <v>0</v>
      </c>
      <c r="E19" s="24">
        <f t="shared" si="4"/>
        <v>0</v>
      </c>
      <c r="F19" s="24">
        <f t="shared" si="4"/>
        <v>0</v>
      </c>
      <c r="G19" s="24">
        <f t="shared" si="4"/>
        <v>0</v>
      </c>
      <c r="H19" s="24">
        <f t="shared" si="4"/>
        <v>0</v>
      </c>
      <c r="I19" s="24">
        <f t="shared" si="4"/>
        <v>0</v>
      </c>
      <c r="J19" s="24">
        <f t="shared" ref="J19:M19" si="5">J20+J21+J22</f>
        <v>0</v>
      </c>
      <c r="K19" s="24">
        <f t="shared" si="5"/>
        <v>0</v>
      </c>
      <c r="L19" s="24">
        <f t="shared" si="5"/>
        <v>0</v>
      </c>
      <c r="M19" s="24">
        <f t="shared" si="5"/>
        <v>0</v>
      </c>
      <c r="N19" s="24">
        <f t="shared" ref="N19" si="6">SUM(B19:M19)</f>
        <v>0</v>
      </c>
    </row>
    <row r="20" spans="1:14" ht="40.5" customHeight="1" x14ac:dyDescent="0.35">
      <c r="A20" s="28" t="s">
        <v>54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>
        <f>SUM(B20:M20)</f>
        <v>0</v>
      </c>
    </row>
    <row r="21" spans="1:14" ht="40.5" customHeight="1" x14ac:dyDescent="0.35">
      <c r="A21" s="28" t="s">
        <v>55</v>
      </c>
      <c r="B21" s="25"/>
      <c r="C21" s="25"/>
      <c r="D21" s="25"/>
      <c r="E21" s="25"/>
      <c r="F21" s="25"/>
      <c r="G21" s="25"/>
      <c r="H21" s="25"/>
      <c r="I21" s="25"/>
      <c r="J21" s="43"/>
      <c r="K21" s="25"/>
      <c r="L21" s="25"/>
      <c r="M21" s="25"/>
      <c r="N21" s="25">
        <f>SUM(B21:M21)</f>
        <v>0</v>
      </c>
    </row>
    <row r="22" spans="1:14" ht="40.5" customHeight="1" x14ac:dyDescent="0.35">
      <c r="A22" s="35" t="s">
        <v>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>
        <f>SUM(B22:M22)</f>
        <v>0</v>
      </c>
    </row>
    <row r="23" spans="1:14" ht="39.75" customHeight="1" x14ac:dyDescent="0.35">
      <c r="A23" s="29" t="s">
        <v>57</v>
      </c>
      <c r="B23" s="24">
        <v>3899.54</v>
      </c>
      <c r="C23" s="24">
        <v>3899.54</v>
      </c>
      <c r="D23" s="24">
        <v>3899.54</v>
      </c>
      <c r="E23" s="24">
        <v>3899.54</v>
      </c>
      <c r="F23" s="24">
        <v>3899.54</v>
      </c>
      <c r="G23" s="24">
        <v>3899.54</v>
      </c>
      <c r="H23" s="24">
        <v>3899.54</v>
      </c>
      <c r="I23" s="24">
        <v>3899.54</v>
      </c>
      <c r="J23" s="24">
        <v>3899.54</v>
      </c>
      <c r="K23" s="24">
        <v>3899.54</v>
      </c>
      <c r="L23" s="24">
        <v>3899.54</v>
      </c>
      <c r="M23" s="24">
        <v>3899.54</v>
      </c>
      <c r="N23" s="24">
        <f>SUM(B23:M23)</f>
        <v>46794.48</v>
      </c>
    </row>
    <row r="24" spans="1:14" ht="22.5" customHeight="1" x14ac:dyDescent="0.35">
      <c r="A24" s="29" t="s">
        <v>26</v>
      </c>
      <c r="B24" s="24">
        <f>B4+B9+B14+B18+B23+B19</f>
        <v>14016.48</v>
      </c>
      <c r="C24" s="24">
        <f t="shared" ref="C24:N24" si="7">C4+C9+C14+C18+C23+C19</f>
        <v>15705.21</v>
      </c>
      <c r="D24" s="24">
        <f t="shared" si="7"/>
        <v>24877.71</v>
      </c>
      <c r="E24" s="24">
        <f t="shared" si="7"/>
        <v>20870.310000000001</v>
      </c>
      <c r="F24" s="24">
        <f t="shared" si="7"/>
        <v>14022.119999999999</v>
      </c>
      <c r="G24" s="24">
        <f t="shared" si="7"/>
        <v>11848.36</v>
      </c>
      <c r="H24" s="24">
        <f t="shared" si="7"/>
        <v>14903.96</v>
      </c>
      <c r="I24" s="24">
        <f t="shared" si="7"/>
        <v>14260.71</v>
      </c>
      <c r="J24" s="24">
        <f t="shared" si="7"/>
        <v>11052.71</v>
      </c>
      <c r="K24" s="24">
        <f t="shared" si="7"/>
        <v>13027.71</v>
      </c>
      <c r="L24" s="24">
        <f t="shared" si="7"/>
        <v>15792.71</v>
      </c>
      <c r="M24" s="24">
        <f t="shared" si="7"/>
        <v>45605.5</v>
      </c>
      <c r="N24" s="24">
        <f t="shared" si="7"/>
        <v>215983.49</v>
      </c>
    </row>
    <row r="25" spans="1:14" ht="15.75" x14ac:dyDescent="0.25">
      <c r="A25" s="71" t="s">
        <v>58</v>
      </c>
      <c r="B25" s="71"/>
      <c r="C25" s="71"/>
      <c r="D25" s="30"/>
      <c r="E25" s="30"/>
      <c r="F25" s="30"/>
      <c r="G25" s="30"/>
      <c r="H25" s="30"/>
      <c r="I25" s="30"/>
      <c r="J25" s="30"/>
      <c r="K25" s="30"/>
      <c r="L25" s="72" t="s">
        <v>30</v>
      </c>
      <c r="M25" s="72"/>
      <c r="N25" s="72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71" t="s">
        <v>28</v>
      </c>
      <c r="B27" s="71"/>
      <c r="C27" s="71"/>
      <c r="D27" s="30"/>
      <c r="E27" s="30"/>
      <c r="F27" s="30"/>
      <c r="G27" s="30"/>
      <c r="H27" s="30"/>
      <c r="I27" s="30"/>
      <c r="J27" s="30"/>
      <c r="K27" s="30"/>
      <c r="L27" s="72" t="s">
        <v>36</v>
      </c>
      <c r="M27" s="72"/>
      <c r="N27" s="72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20" sqref="D20"/>
    </sheetView>
  </sheetViews>
  <sheetFormatPr defaultRowHeight="15" x14ac:dyDescent="0.25"/>
  <cols>
    <col min="1" max="1" width="4.140625" customWidth="1"/>
    <col min="2" max="2" width="6.42578125" customWidth="1"/>
    <col min="3" max="3" width="45.140625" customWidth="1"/>
    <col min="4" max="4" width="13.85546875" customWidth="1"/>
    <col min="5" max="5" width="14.140625" customWidth="1"/>
  </cols>
  <sheetData>
    <row r="1" spans="1:5" ht="15.75" x14ac:dyDescent="0.25">
      <c r="B1" s="42" t="s">
        <v>50</v>
      </c>
      <c r="C1" s="42"/>
    </row>
    <row r="2" spans="1:5" x14ac:dyDescent="0.25">
      <c r="C2" t="s">
        <v>32</v>
      </c>
    </row>
    <row r="3" spans="1:5" x14ac:dyDescent="0.25">
      <c r="B3" t="s">
        <v>38</v>
      </c>
    </row>
    <row r="4" spans="1:5" x14ac:dyDescent="0.25">
      <c r="A4" s="17" t="s">
        <v>39</v>
      </c>
      <c r="B4" s="39" t="s">
        <v>39</v>
      </c>
      <c r="C4" s="39"/>
      <c r="D4" s="39" t="s">
        <v>40</v>
      </c>
      <c r="E4" s="39" t="s">
        <v>41</v>
      </c>
    </row>
    <row r="5" spans="1:5" x14ac:dyDescent="0.25">
      <c r="A5" s="38" t="s">
        <v>42</v>
      </c>
      <c r="B5" s="40" t="s">
        <v>43</v>
      </c>
      <c r="C5" s="40" t="s">
        <v>44</v>
      </c>
      <c r="D5" s="40" t="s">
        <v>45</v>
      </c>
      <c r="E5" s="40" t="s">
        <v>46</v>
      </c>
    </row>
    <row r="6" spans="1:5" x14ac:dyDescent="0.25">
      <c r="A6" s="32"/>
      <c r="B6" s="32"/>
      <c r="C6" s="13"/>
      <c r="D6" s="37"/>
      <c r="E6" s="32"/>
    </row>
    <row r="7" spans="1:5" x14ac:dyDescent="0.25">
      <c r="A7" s="32"/>
      <c r="B7" s="32"/>
      <c r="C7" s="13"/>
      <c r="D7" s="37"/>
      <c r="E7" s="32"/>
    </row>
    <row r="8" spans="1:5" x14ac:dyDescent="0.25">
      <c r="A8" s="32"/>
      <c r="B8" s="32"/>
      <c r="C8" s="13"/>
      <c r="D8" s="37"/>
      <c r="E8" s="32"/>
    </row>
    <row r="9" spans="1:5" x14ac:dyDescent="0.25">
      <c r="A9" s="32"/>
      <c r="B9" s="32"/>
      <c r="C9" s="13"/>
      <c r="D9" s="37"/>
      <c r="E9" s="32"/>
    </row>
    <row r="10" spans="1:5" x14ac:dyDescent="0.25">
      <c r="A10" s="32"/>
      <c r="B10" s="32"/>
      <c r="C10" s="13"/>
      <c r="D10" s="37"/>
      <c r="E10" s="32"/>
    </row>
    <row r="11" spans="1:5" x14ac:dyDescent="0.25">
      <c r="A11" s="32"/>
      <c r="B11" s="32"/>
      <c r="C11" s="13"/>
      <c r="D11" s="37"/>
      <c r="E11" s="32"/>
    </row>
    <row r="12" spans="1:5" x14ac:dyDescent="0.25">
      <c r="A12" s="32"/>
      <c r="B12" s="32"/>
      <c r="C12" s="13"/>
      <c r="D12" s="37"/>
      <c r="E12" s="32"/>
    </row>
    <row r="13" spans="1:5" x14ac:dyDescent="0.25">
      <c r="A13" s="32"/>
      <c r="B13" s="32"/>
      <c r="C13" s="13"/>
      <c r="D13" s="32"/>
      <c r="E13" s="32"/>
    </row>
    <row r="14" spans="1:5" x14ac:dyDescent="0.25">
      <c r="A14" s="32"/>
      <c r="B14" s="32"/>
      <c r="C14" s="13"/>
      <c r="D14" s="32"/>
      <c r="E14" s="32"/>
    </row>
    <row r="15" spans="1:5" x14ac:dyDescent="0.25">
      <c r="A15" s="32"/>
      <c r="B15" s="32"/>
      <c r="C15" s="13"/>
      <c r="D15" s="32"/>
      <c r="E15" s="32"/>
    </row>
    <row r="16" spans="1:5" x14ac:dyDescent="0.25">
      <c r="A16" s="32"/>
      <c r="B16" s="32"/>
      <c r="C16" s="13"/>
      <c r="D16" s="32"/>
      <c r="E16" s="32"/>
    </row>
    <row r="17" spans="1:5" x14ac:dyDescent="0.25">
      <c r="A17" s="32"/>
      <c r="B17" s="32"/>
      <c r="C17" s="13"/>
      <c r="D17" s="32"/>
      <c r="E17" s="32"/>
    </row>
    <row r="18" spans="1:5" x14ac:dyDescent="0.25">
      <c r="A18" s="32"/>
      <c r="B18" s="32"/>
      <c r="C18" s="13"/>
      <c r="D18" s="32"/>
      <c r="E18" s="32"/>
    </row>
    <row r="19" spans="1:5" x14ac:dyDescent="0.25">
      <c r="A19" s="32"/>
      <c r="B19" s="32"/>
      <c r="C19" s="13"/>
      <c r="D19" s="32"/>
      <c r="E19" s="32"/>
    </row>
    <row r="20" spans="1:5" x14ac:dyDescent="0.25">
      <c r="A20" s="32"/>
      <c r="B20" s="32"/>
      <c r="C20" s="13"/>
      <c r="D20" s="32"/>
      <c r="E20" s="32"/>
    </row>
    <row r="21" spans="1:5" x14ac:dyDescent="0.25">
      <c r="A21" s="32"/>
      <c r="B21" s="32"/>
      <c r="C21" s="13"/>
      <c r="D21" s="32"/>
      <c r="E21" s="32"/>
    </row>
    <row r="22" spans="1:5" x14ac:dyDescent="0.25">
      <c r="A22" s="32"/>
      <c r="B22" s="32"/>
      <c r="C22" s="13"/>
      <c r="D22" s="32"/>
      <c r="E22" s="32"/>
    </row>
    <row r="23" spans="1:5" x14ac:dyDescent="0.25">
      <c r="A23" s="32"/>
      <c r="B23" s="32"/>
      <c r="C23" s="13"/>
      <c r="D23" s="32"/>
      <c r="E23" s="32"/>
    </row>
    <row r="24" spans="1:5" x14ac:dyDescent="0.25">
      <c r="A24" s="32"/>
      <c r="B24" s="32"/>
      <c r="C24" s="13"/>
      <c r="D24" s="32"/>
      <c r="E24" s="32"/>
    </row>
    <row r="25" spans="1:5" x14ac:dyDescent="0.25">
      <c r="A25" s="32"/>
      <c r="B25" s="32"/>
      <c r="C25" s="13"/>
      <c r="D25" s="32"/>
      <c r="E25" s="32"/>
    </row>
    <row r="26" spans="1:5" x14ac:dyDescent="0.25">
      <c r="A26" s="13"/>
      <c r="B26" s="13"/>
      <c r="C26" s="13"/>
      <c r="D26" s="13"/>
      <c r="E26" s="13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10" sqref="B10"/>
    </sheetView>
  </sheetViews>
  <sheetFormatPr defaultRowHeight="15" x14ac:dyDescent="0.25"/>
  <cols>
    <col min="1" max="1" width="5.5703125" customWidth="1"/>
    <col min="2" max="2" width="48.5703125" customWidth="1"/>
    <col min="3" max="3" width="10.5703125" customWidth="1"/>
  </cols>
  <sheetData>
    <row r="1" spans="1:4" ht="15.75" x14ac:dyDescent="0.25">
      <c r="A1" s="1"/>
      <c r="B1" s="68" t="s">
        <v>63</v>
      </c>
      <c r="C1" s="68"/>
      <c r="D1" s="68"/>
    </row>
    <row r="2" spans="1:4" ht="15.75" x14ac:dyDescent="0.25">
      <c r="A2" s="1"/>
      <c r="B2" s="69" t="s">
        <v>31</v>
      </c>
      <c r="C2" s="69"/>
      <c r="D2" s="69"/>
    </row>
    <row r="3" spans="1:4" ht="15.75" x14ac:dyDescent="0.25">
      <c r="A3" s="1"/>
      <c r="B3" s="68" t="s">
        <v>51</v>
      </c>
      <c r="C3" s="68"/>
      <c r="D3" s="68"/>
    </row>
    <row r="4" spans="1:4" ht="30" x14ac:dyDescent="0.25">
      <c r="A4" s="11"/>
      <c r="B4" s="36" t="s">
        <v>0</v>
      </c>
      <c r="C4" s="11" t="s">
        <v>1</v>
      </c>
      <c r="D4" s="36" t="s">
        <v>27</v>
      </c>
    </row>
    <row r="5" spans="1:4" x14ac:dyDescent="0.25">
      <c r="A5" s="44"/>
      <c r="B5" s="45"/>
      <c r="C5" s="45"/>
      <c r="D5" s="44"/>
    </row>
    <row r="6" spans="1:4" x14ac:dyDescent="0.25">
      <c r="A6" s="44"/>
      <c r="B6" s="44"/>
      <c r="C6" s="44"/>
      <c r="D6" s="45"/>
    </row>
    <row r="7" spans="1:4" x14ac:dyDescent="0.25">
      <c r="A7" s="55"/>
      <c r="B7" s="55"/>
      <c r="C7" s="54"/>
      <c r="D7" s="55"/>
    </row>
    <row r="8" spans="1:4" x14ac:dyDescent="0.25">
      <c r="A8" s="54"/>
      <c r="B8" s="44"/>
      <c r="C8" s="54"/>
      <c r="D8" s="55"/>
    </row>
    <row r="9" spans="1:4" x14ac:dyDescent="0.25">
      <c r="A9" s="54"/>
      <c r="B9" s="44"/>
      <c r="C9" s="54"/>
      <c r="D9" s="55"/>
    </row>
    <row r="10" spans="1:4" x14ac:dyDescent="0.25">
      <c r="A10" s="54"/>
      <c r="B10" s="45"/>
      <c r="C10" s="55"/>
      <c r="D10" s="55"/>
    </row>
    <row r="11" spans="1:4" x14ac:dyDescent="0.25">
      <c r="A11" s="54"/>
      <c r="B11" s="45"/>
      <c r="C11" s="55"/>
      <c r="D11" s="55"/>
    </row>
    <row r="12" spans="1:4" x14ac:dyDescent="0.25">
      <c r="A12" s="54"/>
      <c r="B12" s="44"/>
      <c r="C12" s="54"/>
      <c r="D12" s="55"/>
    </row>
    <row r="13" spans="1:4" x14ac:dyDescent="0.25">
      <c r="A13" s="54"/>
      <c r="B13" s="44"/>
      <c r="C13" s="54"/>
      <c r="D13" s="55"/>
    </row>
    <row r="14" spans="1:4" x14ac:dyDescent="0.25">
      <c r="A14" s="54"/>
      <c r="B14" s="44"/>
      <c r="C14" s="54"/>
      <c r="D14" s="54"/>
    </row>
    <row r="15" spans="1:4" x14ac:dyDescent="0.25">
      <c r="A15" s="54"/>
      <c r="B15" s="45"/>
      <c r="C15" s="55"/>
      <c r="D15" s="55"/>
    </row>
    <row r="16" spans="1:4" x14ac:dyDescent="0.25">
      <c r="A16" s="54"/>
      <c r="B16" s="45"/>
      <c r="C16" s="54"/>
      <c r="D16" s="54"/>
    </row>
    <row r="17" spans="1:4" x14ac:dyDescent="0.25">
      <c r="A17" s="54"/>
      <c r="B17" s="44"/>
      <c r="C17" s="54"/>
      <c r="D17" s="55"/>
    </row>
    <row r="18" spans="1:4" x14ac:dyDescent="0.25">
      <c r="A18" s="54"/>
      <c r="B18" s="45"/>
      <c r="C18" s="55"/>
      <c r="D18" s="55"/>
    </row>
    <row r="19" spans="1:4" x14ac:dyDescent="0.25">
      <c r="A19" s="54"/>
      <c r="B19" s="44"/>
      <c r="C19" s="55"/>
      <c r="D19" s="55"/>
    </row>
    <row r="20" spans="1:4" x14ac:dyDescent="0.25">
      <c r="A20" s="54"/>
      <c r="B20" s="45"/>
      <c r="C20" s="54"/>
      <c r="D20" s="54"/>
    </row>
    <row r="21" spans="1:4" x14ac:dyDescent="0.25">
      <c r="A21" s="54"/>
      <c r="B21" s="44"/>
      <c r="C21" s="54"/>
      <c r="D21" s="55"/>
    </row>
    <row r="22" spans="1:4" x14ac:dyDescent="0.25">
      <c r="A22" s="54"/>
      <c r="B22" s="45"/>
      <c r="C22" s="55"/>
      <c r="D22" s="55"/>
    </row>
    <row r="23" spans="1:4" x14ac:dyDescent="0.25">
      <c r="A23" s="54"/>
      <c r="B23" s="45"/>
      <c r="C23" s="54"/>
      <c r="D23" s="54"/>
    </row>
    <row r="24" spans="1:4" x14ac:dyDescent="0.25">
      <c r="A24" s="54"/>
      <c r="B24" s="44"/>
      <c r="C24" s="54"/>
      <c r="D24" s="54"/>
    </row>
    <row r="25" spans="1:4" x14ac:dyDescent="0.25">
      <c r="A25" s="54"/>
      <c r="B25" s="45"/>
      <c r="C25" s="55"/>
      <c r="D25" s="55"/>
    </row>
    <row r="26" spans="1:4" x14ac:dyDescent="0.25">
      <c r="A26" s="54"/>
      <c r="B26" s="45"/>
      <c r="C26" s="54"/>
      <c r="D26" s="54"/>
    </row>
    <row r="27" spans="1:4" x14ac:dyDescent="0.25">
      <c r="A27" s="54"/>
      <c r="B27" s="44"/>
      <c r="C27" s="54"/>
      <c r="D27" s="54"/>
    </row>
    <row r="28" spans="1:4" x14ac:dyDescent="0.25">
      <c r="A28" s="54"/>
      <c r="B28" s="45"/>
      <c r="C28" s="55"/>
      <c r="D28" s="55"/>
    </row>
    <row r="29" spans="1:4" x14ac:dyDescent="0.25">
      <c r="A29" s="54"/>
      <c r="B29" s="45"/>
      <c r="C29" s="54"/>
      <c r="D29" s="54"/>
    </row>
    <row r="30" spans="1:4" x14ac:dyDescent="0.25">
      <c r="A30" s="54"/>
      <c r="B30" s="44"/>
      <c r="C30" s="54"/>
      <c r="D30" s="55"/>
    </row>
    <row r="31" spans="1:4" x14ac:dyDescent="0.25">
      <c r="A31" s="54"/>
      <c r="B31" s="45"/>
      <c r="C31" s="55"/>
      <c r="D31" s="55"/>
    </row>
    <row r="32" spans="1:4" x14ac:dyDescent="0.25">
      <c r="A32" s="54"/>
      <c r="B32" s="44"/>
      <c r="C32" s="54"/>
      <c r="D32" s="54"/>
    </row>
    <row r="33" spans="1:4" x14ac:dyDescent="0.25">
      <c r="A33" s="54"/>
      <c r="B33" s="45"/>
      <c r="C33" s="55"/>
      <c r="D33" s="55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B7" sqref="B7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8" t="s">
        <v>63</v>
      </c>
      <c r="C1" s="68"/>
      <c r="D1" s="68"/>
      <c r="E1" s="6"/>
      <c r="F1" s="6"/>
      <c r="G1" s="6"/>
      <c r="H1" s="6"/>
    </row>
    <row r="2" spans="1:8" ht="15.75" x14ac:dyDescent="0.25">
      <c r="A2" s="1"/>
      <c r="B2" s="69" t="s">
        <v>31</v>
      </c>
      <c r="C2" s="69"/>
      <c r="D2" s="69"/>
      <c r="E2" s="1"/>
      <c r="F2" s="1"/>
      <c r="G2" s="1"/>
      <c r="H2" s="1"/>
    </row>
    <row r="3" spans="1:8" ht="15.75" x14ac:dyDescent="0.25">
      <c r="A3" s="1"/>
      <c r="B3" s="68"/>
      <c r="C3" s="68"/>
      <c r="D3" s="68"/>
      <c r="E3" s="1"/>
      <c r="F3" s="1"/>
      <c r="G3" s="1"/>
      <c r="H3" s="1"/>
    </row>
    <row r="4" spans="1:8" ht="30" x14ac:dyDescent="0.25">
      <c r="A4" s="11"/>
      <c r="B4" s="36" t="s">
        <v>0</v>
      </c>
      <c r="C4" s="11" t="s">
        <v>1</v>
      </c>
      <c r="D4" s="36" t="s">
        <v>27</v>
      </c>
      <c r="E4" s="1"/>
      <c r="F4" s="1"/>
      <c r="G4" s="1"/>
      <c r="H4" s="1"/>
    </row>
    <row r="5" spans="1:8" x14ac:dyDescent="0.25">
      <c r="A5" s="44"/>
      <c r="B5" s="45" t="s">
        <v>16</v>
      </c>
      <c r="C5" s="45"/>
      <c r="D5" s="44"/>
      <c r="E5" s="1"/>
      <c r="F5" s="1"/>
      <c r="G5" s="1"/>
      <c r="H5" s="1"/>
    </row>
    <row r="6" spans="1:8" s="1" customFormat="1" x14ac:dyDescent="0.25">
      <c r="A6" s="44">
        <v>1</v>
      </c>
      <c r="B6" s="44" t="s">
        <v>86</v>
      </c>
      <c r="C6" s="44">
        <v>15504</v>
      </c>
      <c r="D6" s="45"/>
    </row>
    <row r="7" spans="1:8" s="5" customFormat="1" x14ac:dyDescent="0.25">
      <c r="A7" s="55">
        <v>2</v>
      </c>
      <c r="B7" s="54" t="s">
        <v>88</v>
      </c>
      <c r="C7" s="54">
        <v>12715.5</v>
      </c>
      <c r="D7" s="54"/>
    </row>
    <row r="8" spans="1:8" x14ac:dyDescent="0.25">
      <c r="A8" s="54"/>
      <c r="B8" s="45" t="s">
        <v>85</v>
      </c>
      <c r="C8" s="55">
        <f>SUM(C6:C7)</f>
        <v>28219.5</v>
      </c>
      <c r="D8" s="55"/>
    </row>
    <row r="9" spans="1:8" x14ac:dyDescent="0.25">
      <c r="A9" s="54"/>
      <c r="B9" s="45"/>
      <c r="C9" s="54"/>
      <c r="D9" s="55"/>
    </row>
    <row r="10" spans="1:8" s="5" customFormat="1" x14ac:dyDescent="0.25">
      <c r="A10" s="54"/>
      <c r="B10" s="44"/>
      <c r="C10" s="55"/>
      <c r="D10" s="55"/>
    </row>
    <row r="11" spans="1:8" x14ac:dyDescent="0.25">
      <c r="A11" s="54"/>
      <c r="B11" s="44"/>
      <c r="C11" s="54"/>
      <c r="D11" s="55"/>
    </row>
    <row r="12" spans="1:8" x14ac:dyDescent="0.25">
      <c r="A12" s="55"/>
      <c r="B12" s="45"/>
      <c r="C12" s="55"/>
      <c r="D12" s="55"/>
    </row>
    <row r="13" spans="1:8" x14ac:dyDescent="0.25">
      <c r="A13" s="55"/>
      <c r="B13" s="45"/>
      <c r="C13" s="55"/>
      <c r="D13" s="55"/>
    </row>
    <row r="14" spans="1:8" x14ac:dyDescent="0.25">
      <c r="A14" s="54"/>
      <c r="B14" s="44"/>
      <c r="C14" s="54"/>
      <c r="D14" s="54"/>
    </row>
    <row r="15" spans="1:8" x14ac:dyDescent="0.25">
      <c r="A15" s="54"/>
      <c r="B15" s="45"/>
      <c r="C15" s="55"/>
      <c r="D15" s="55"/>
    </row>
    <row r="16" spans="1:8" x14ac:dyDescent="0.25">
      <c r="A16" s="54"/>
      <c r="B16" s="45"/>
      <c r="C16" s="54"/>
      <c r="D16" s="54"/>
    </row>
    <row r="17" spans="1:4" x14ac:dyDescent="0.25">
      <c r="A17" s="54"/>
      <c r="B17" s="44"/>
      <c r="C17" s="54"/>
      <c r="D17" s="54"/>
    </row>
    <row r="18" spans="1:4" x14ac:dyDescent="0.25">
      <c r="A18" s="54"/>
      <c r="B18" s="45"/>
      <c r="C18" s="55"/>
      <c r="D18" s="55"/>
    </row>
    <row r="19" spans="1:4" x14ac:dyDescent="0.25">
      <c r="A19" s="54"/>
      <c r="B19" s="45"/>
      <c r="C19" s="55"/>
      <c r="D19" s="55"/>
    </row>
    <row r="20" spans="1:4" x14ac:dyDescent="0.25">
      <c r="A20" s="54"/>
      <c r="B20" s="44"/>
      <c r="C20" s="54"/>
      <c r="D20" s="54"/>
    </row>
    <row r="21" spans="1:4" x14ac:dyDescent="0.25">
      <c r="A21" s="54"/>
      <c r="B21" s="44"/>
      <c r="C21" s="54"/>
      <c r="D21" s="54"/>
    </row>
    <row r="22" spans="1:4" x14ac:dyDescent="0.25">
      <c r="A22" s="54"/>
      <c r="B22" s="45"/>
      <c r="C22" s="55"/>
      <c r="D22" s="55"/>
    </row>
    <row r="23" spans="1:4" x14ac:dyDescent="0.25">
      <c r="A23" s="54"/>
      <c r="B23" s="45"/>
      <c r="C23" s="54"/>
      <c r="D23" s="54"/>
    </row>
    <row r="24" spans="1:4" x14ac:dyDescent="0.25">
      <c r="A24" s="54"/>
      <c r="B24" s="44"/>
      <c r="C24" s="54"/>
      <c r="D24" s="54"/>
    </row>
    <row r="25" spans="1:4" x14ac:dyDescent="0.25">
      <c r="A25" s="54"/>
      <c r="B25" s="45"/>
      <c r="C25" s="55"/>
      <c r="D25" s="55"/>
    </row>
    <row r="26" spans="1:4" x14ac:dyDescent="0.25">
      <c r="A26" s="54"/>
      <c r="B26" s="45"/>
      <c r="C26" s="54"/>
      <c r="D26" s="54"/>
    </row>
    <row r="27" spans="1:4" x14ac:dyDescent="0.25">
      <c r="A27" s="54"/>
      <c r="B27" s="44"/>
      <c r="C27" s="54"/>
      <c r="D27" s="54"/>
    </row>
    <row r="28" spans="1:4" x14ac:dyDescent="0.25">
      <c r="A28" s="54"/>
      <c r="B28" s="45"/>
      <c r="C28" s="55"/>
      <c r="D28" s="55"/>
    </row>
    <row r="29" spans="1:4" x14ac:dyDescent="0.25">
      <c r="A29" s="54"/>
      <c r="B29" s="45"/>
      <c r="C29" s="54"/>
      <c r="D29" s="54"/>
    </row>
    <row r="30" spans="1:4" x14ac:dyDescent="0.25">
      <c r="A30" s="54"/>
      <c r="B30" s="44"/>
      <c r="C30" s="54"/>
      <c r="D30" s="55"/>
    </row>
    <row r="31" spans="1:4" x14ac:dyDescent="0.25">
      <c r="A31" s="54"/>
      <c r="B31" s="45"/>
      <c r="C31" s="55"/>
      <c r="D31" s="55"/>
    </row>
    <row r="32" spans="1:4" x14ac:dyDescent="0.25">
      <c r="A32" s="54"/>
      <c r="B32" s="44"/>
      <c r="C32" s="54"/>
      <c r="D32" s="54"/>
    </row>
    <row r="33" spans="1:4" x14ac:dyDescent="0.25">
      <c r="A33" s="54"/>
      <c r="B33" s="45"/>
      <c r="C33" s="55"/>
      <c r="D33" s="55"/>
    </row>
    <row r="34" spans="1:4" x14ac:dyDescent="0.25">
      <c r="A34" s="56"/>
      <c r="B34" s="56"/>
      <c r="C34" s="56"/>
      <c r="D34" s="56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  <vt:lpstr>Текущий ремонт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ПТО</cp:lastModifiedBy>
  <cp:lastPrinted>2016-01-21T09:54:39Z</cp:lastPrinted>
  <dcterms:created xsi:type="dcterms:W3CDTF">2011-07-25T05:21:17Z</dcterms:created>
  <dcterms:modified xsi:type="dcterms:W3CDTF">2024-01-24T02:39:14Z</dcterms:modified>
</cp:coreProperties>
</file>