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575B44E1-BE49-4638-9D9A-31C38D4117E3}" xr6:coauthVersionLast="47" xr6:coauthVersionMax="47" xr10:uidLastSave="{00000000-0000-0000-0000-000000000000}"/>
  <bookViews>
    <workbookView xWindow="-120" yWindow="-120" windowWidth="25440" windowHeight="15390" tabRatio="745" firstSheet="1" activeTab="9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D10" i="4"/>
  <c r="C10" i="4"/>
  <c r="N24" i="5"/>
  <c r="M14" i="5"/>
  <c r="D16" i="2"/>
  <c r="D16" i="1"/>
  <c r="C16" i="1"/>
  <c r="D6" i="4"/>
  <c r="D8" i="6"/>
  <c r="D12" i="1"/>
  <c r="D10" i="1"/>
  <c r="C10" i="1"/>
  <c r="D6" i="3"/>
  <c r="F14" i="5"/>
  <c r="F24" i="5"/>
  <c r="C8" i="2" l="1"/>
  <c r="D8" i="2" s="1"/>
  <c r="D10" i="2" s="1"/>
  <c r="D12" i="2" s="1"/>
  <c r="D14" i="2" s="1"/>
  <c r="D6" i="6"/>
  <c r="D6" i="1"/>
  <c r="C4" i="5"/>
  <c r="H14" i="5" l="1"/>
  <c r="L14" i="5" l="1"/>
  <c r="K14" i="5"/>
  <c r="J14" i="5"/>
  <c r="N11" i="5"/>
  <c r="N10" i="5"/>
  <c r="N12" i="5"/>
  <c r="G14" i="5"/>
  <c r="E4" i="5"/>
  <c r="M4" i="5"/>
  <c r="L4" i="5"/>
  <c r="K4" i="5"/>
  <c r="J4" i="5"/>
  <c r="I4" i="5"/>
  <c r="H4" i="5"/>
  <c r="G4" i="5"/>
  <c r="F4" i="5"/>
  <c r="D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8" i="5"/>
  <c r="N17" i="5"/>
  <c r="M9" i="5"/>
  <c r="L9" i="5"/>
  <c r="K9" i="5"/>
  <c r="J9" i="5"/>
  <c r="I9" i="5"/>
  <c r="H9" i="5"/>
  <c r="G9" i="5"/>
  <c r="F9" i="5"/>
  <c r="E9" i="5"/>
  <c r="D9" i="5"/>
  <c r="C9" i="5"/>
  <c r="B9" i="5"/>
  <c r="C24" i="5" l="1"/>
  <c r="B24" i="5"/>
  <c r="M24" i="5"/>
  <c r="L24" i="5"/>
  <c r="K24" i="5"/>
  <c r="J24" i="5"/>
  <c r="E24" i="5"/>
  <c r="I24" i="5"/>
  <c r="H24" i="5"/>
  <c r="G24" i="5"/>
  <c r="D24" i="5"/>
  <c r="N19" i="5"/>
  <c r="N6" i="5"/>
  <c r="N23" i="5"/>
  <c r="N13" i="5"/>
  <c r="N5" i="5"/>
  <c r="N4" i="5" l="1"/>
  <c r="N15" i="5"/>
  <c r="N16" i="5"/>
  <c r="N14" i="5"/>
  <c r="N9" i="5" l="1"/>
</calcChain>
</file>

<file path=xl/sharedStrings.xml><?xml version="1.0" encoding="utf-8"?>
<sst xmlns="http://schemas.openxmlformats.org/spreadsheetml/2006/main" count="143" uniqueCount="84">
  <si>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</si>
  <si>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</si>
  <si>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</si>
  <si>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</si>
  <si>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</si>
  <si>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</si>
  <si>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</si>
  <si>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</si>
  <si>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</si>
  <si>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</si>
  <si>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</si>
  <si>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</si>
  <si>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</si>
  <si>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</si>
  <si>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</si>
  <si>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</si>
  <si>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</si>
  <si>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</si>
  <si>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</si>
  <si>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</si>
  <si>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</si>
  <si>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</si>
  <si>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</si>
  <si>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</si>
  <si>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</si>
  <si>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</si>
  <si>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</si>
  <si>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</si>
  <si>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</si>
  <si>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</si>
  <si>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</si>
  <si>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</si>
  <si>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</si>
  <si>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</si>
  <si>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</si>
  <si>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</si>
  <si>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</si>
  <si>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</si>
  <si>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</si>
  <si>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</si>
  <si>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</si>
  <si>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</si>
  <si>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</si>
  <si>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</si>
  <si>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</si>
  <si>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</si>
  <si>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</si>
  <si>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</si>
  <si>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</si>
  <si>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</si>
  <si>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</si>
  <si>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</si>
  <si>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</si>
  <si>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</si>
  <si>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</si>
  <si>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</si>
  <si>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</si>
  <si>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</si>
  <si>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</si>
  <si>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</si>
  <si>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2023г</t>
  </si>
  <si>
    <t>Лицевой счёт  2023г</t>
  </si>
  <si>
    <t>Лицевой счёт 2023г</t>
  </si>
  <si>
    <t>Прочистка канализации Квартира №7 (за январь)</t>
  </si>
  <si>
    <t>Работы ППР</t>
  </si>
  <si>
    <t>Уборка сосулек с крыши</t>
  </si>
  <si>
    <t>Уборка снежных шапок на крыше</t>
  </si>
  <si>
    <t>Итого за март</t>
  </si>
  <si>
    <t>Ремонт и закрепление подъездных козырьков Подъезд №1,2</t>
  </si>
  <si>
    <t>Частичный ремонт пола в подъезде №2</t>
  </si>
  <si>
    <t>Замена крыльца в квартире №4</t>
  </si>
  <si>
    <t>Промывка и опрессовка системы теплоснабжения</t>
  </si>
  <si>
    <t>Прочистка канализации Квартира №2</t>
  </si>
  <si>
    <t>Итоо за июль</t>
  </si>
  <si>
    <t>Замена порожка Квартира №4</t>
  </si>
  <si>
    <t>Прочистка канализации</t>
  </si>
  <si>
    <t xml:space="preserve">Прочистка канализации Квартира №7 </t>
  </si>
  <si>
    <t>Работы ППР Подъезд №1,2,3</t>
  </si>
  <si>
    <t>Замена канализационного стояка Квартира №7</t>
  </si>
  <si>
    <t>Прочистка стояка отопления Квартира №7</t>
  </si>
  <si>
    <t>Ремонт подъездного козырька Подъезд №2</t>
  </si>
  <si>
    <t>Ремонт канализационного стояка Квартира №11</t>
  </si>
  <si>
    <t>Замена сгона стояке ГВС Квартира №14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</si>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</sst>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61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7"/>
      <c r="D5" s="7"/>
      <c r="E5" s="1"/>
      <c r="F5" s="1"/>
      <c r="G5" s="1"/>
      <c r="H5" s="1"/>
    </row>
    <row r="6" spans="1:8" x14ac:dyDescent="0.25">
      <c r="A6" s="43">
        <v>1</v>
      </c>
      <c r="B6" s="43" t="s">
        <v>63</v>
      </c>
      <c r="C6" s="43">
        <v>1580</v>
      </c>
      <c r="D6" s="44">
        <f>C6</f>
        <v>1580</v>
      </c>
      <c r="E6" s="1"/>
      <c r="F6" s="1"/>
    </row>
    <row r="7" spans="1:8" x14ac:dyDescent="0.25">
      <c r="A7" s="43"/>
      <c r="B7" s="44" t="s">
        <v>10</v>
      </c>
      <c r="C7" s="43"/>
      <c r="D7" s="44"/>
      <c r="E7" s="1"/>
      <c r="F7" s="1"/>
    </row>
    <row r="8" spans="1:8" x14ac:dyDescent="0.25">
      <c r="A8" s="43">
        <v>1</v>
      </c>
      <c r="B8" s="43" t="s">
        <v>71</v>
      </c>
      <c r="C8" s="43">
        <v>3851.25</v>
      </c>
      <c r="D8" s="44"/>
      <c r="E8" s="1"/>
      <c r="F8" s="1"/>
    </row>
    <row r="9" spans="1:8" x14ac:dyDescent="0.25">
      <c r="A9" s="43">
        <v>2</v>
      </c>
      <c r="B9" s="43" t="s">
        <v>72</v>
      </c>
      <c r="C9" s="43">
        <v>1580</v>
      </c>
      <c r="D9" s="44"/>
      <c r="E9" s="1"/>
      <c r="F9" s="1"/>
    </row>
    <row r="10" spans="1:8" s="5" customFormat="1" x14ac:dyDescent="0.25">
      <c r="A10" s="44"/>
      <c r="B10" s="44" t="s">
        <v>73</v>
      </c>
      <c r="C10" s="44">
        <f>SUM(C8:C9)</f>
        <v>5431.25</v>
      </c>
      <c r="D10" s="44">
        <f>C10+D6</f>
        <v>7011.25</v>
      </c>
      <c r="E10" s="4"/>
      <c r="F10" s="4"/>
    </row>
    <row r="11" spans="1:8" s="5" customFormat="1" x14ac:dyDescent="0.25">
      <c r="A11" s="43"/>
      <c r="B11" s="44" t="s">
        <v>11</v>
      </c>
      <c r="C11" s="43"/>
      <c r="D11" s="44"/>
      <c r="E11" s="4"/>
      <c r="F11" s="4"/>
    </row>
    <row r="12" spans="1:8" x14ac:dyDescent="0.25">
      <c r="A12" s="43">
        <v>1</v>
      </c>
      <c r="B12" s="43" t="s">
        <v>75</v>
      </c>
      <c r="C12" s="44">
        <v>1580</v>
      </c>
      <c r="D12" s="44">
        <f>C12+D10</f>
        <v>8591.25</v>
      </c>
      <c r="E12" s="1"/>
      <c r="F12" s="1"/>
    </row>
    <row r="13" spans="1:8" x14ac:dyDescent="0.25">
      <c r="A13" s="43"/>
      <c r="B13" s="44" t="s">
        <v>12</v>
      </c>
      <c r="C13" s="43"/>
      <c r="D13" s="44"/>
      <c r="E13" s="1"/>
      <c r="F13" s="1"/>
    </row>
    <row r="14" spans="1:8" x14ac:dyDescent="0.25">
      <c r="A14" s="43">
        <v>1</v>
      </c>
      <c r="B14" s="43" t="s">
        <v>76</v>
      </c>
      <c r="C14" s="43">
        <v>790</v>
      </c>
      <c r="D14" s="44"/>
      <c r="E14" s="1"/>
      <c r="F14" s="1"/>
    </row>
    <row r="15" spans="1:8" x14ac:dyDescent="0.25">
      <c r="A15" s="43"/>
      <c r="B15" s="44" t="s">
        <v>13</v>
      </c>
      <c r="C15" s="43"/>
      <c r="D15" s="44"/>
      <c r="E15" s="1"/>
      <c r="F15" s="1"/>
    </row>
    <row r="16" spans="1:8" s="5" customFormat="1" x14ac:dyDescent="0.25">
      <c r="A16" s="43">
        <v>1</v>
      </c>
      <c r="B16" s="43" t="s">
        <v>79</v>
      </c>
      <c r="C16" s="43">
        <f>2370+2370</f>
        <v>4740</v>
      </c>
      <c r="D16" s="44">
        <f>C16+D12</f>
        <v>13331.25</v>
      </c>
      <c r="E16" s="4"/>
      <c r="F16" s="4"/>
    </row>
    <row r="17" spans="1:6" s="5" customFormat="1" x14ac:dyDescent="0.25">
      <c r="A17" s="43"/>
      <c r="B17" s="44"/>
      <c r="C17" s="43"/>
      <c r="D17" s="44"/>
      <c r="E17" s="4"/>
      <c r="F17" s="4"/>
    </row>
    <row r="18" spans="1:6" x14ac:dyDescent="0.25">
      <c r="A18" s="43"/>
      <c r="B18" s="43"/>
      <c r="C18" s="43"/>
      <c r="D18" s="44"/>
      <c r="E18" s="1"/>
      <c r="F18" s="1"/>
    </row>
    <row r="19" spans="1:6" x14ac:dyDescent="0.25">
      <c r="A19" s="43"/>
      <c r="B19" s="43"/>
      <c r="C19" s="43"/>
      <c r="D19" s="44"/>
      <c r="E19" s="1"/>
      <c r="F19" s="1"/>
    </row>
    <row r="20" spans="1:6" x14ac:dyDescent="0.25">
      <c r="A20" s="43"/>
      <c r="B20" s="44"/>
      <c r="C20" s="44"/>
      <c r="D20" s="44"/>
      <c r="E20" s="1"/>
      <c r="F20" s="1"/>
    </row>
    <row r="21" spans="1:6" x14ac:dyDescent="0.25">
      <c r="A21" s="43"/>
      <c r="B21" s="44"/>
      <c r="C21" s="43"/>
      <c r="D21" s="44"/>
      <c r="E21" s="1"/>
      <c r="F21" s="1"/>
    </row>
    <row r="22" spans="1:6" x14ac:dyDescent="0.25">
      <c r="A22" s="43"/>
      <c r="B22" s="63"/>
      <c r="C22" s="43"/>
      <c r="D22" s="46"/>
      <c r="E22" s="1"/>
      <c r="F22" s="1"/>
    </row>
    <row r="23" spans="1:6" x14ac:dyDescent="0.25">
      <c r="A23" s="43"/>
      <c r="B23" s="64"/>
      <c r="C23" s="43"/>
      <c r="D23" s="46"/>
      <c r="E23" s="1"/>
      <c r="F23" s="1"/>
    </row>
    <row r="24" spans="1:6" x14ac:dyDescent="0.25">
      <c r="A24" s="43"/>
      <c r="B24" s="63"/>
      <c r="C24" s="44"/>
      <c r="D24" s="46"/>
      <c r="E24" s="1"/>
      <c r="F24" s="1"/>
    </row>
    <row r="25" spans="1:6" x14ac:dyDescent="0.25">
      <c r="A25" s="43"/>
      <c r="B25" s="64"/>
      <c r="C25" s="43"/>
      <c r="D25" s="46"/>
      <c r="E25" s="1"/>
      <c r="F25" s="1"/>
    </row>
    <row r="26" spans="1:6" x14ac:dyDescent="0.25">
      <c r="A26" s="43"/>
      <c r="B26" s="63"/>
      <c r="C26" s="43"/>
      <c r="D26" s="46"/>
      <c r="E26" s="1"/>
      <c r="F26" s="1"/>
    </row>
    <row r="27" spans="1:6" x14ac:dyDescent="0.25">
      <c r="A27" s="43"/>
      <c r="B27" s="63"/>
      <c r="C27" s="43"/>
      <c r="D27" s="46"/>
      <c r="E27" s="1"/>
      <c r="F27" s="1"/>
    </row>
    <row r="28" spans="1:6" x14ac:dyDescent="0.25">
      <c r="A28" s="43"/>
      <c r="B28" s="63"/>
      <c r="C28" s="43"/>
      <c r="D28" s="46"/>
      <c r="E28" s="1"/>
      <c r="F28" s="1"/>
    </row>
    <row r="29" spans="1:6" x14ac:dyDescent="0.25">
      <c r="A29" s="43"/>
      <c r="B29" s="64"/>
      <c r="C29" s="44"/>
      <c r="D29" s="46"/>
      <c r="E29" s="1"/>
      <c r="F29" s="1"/>
    </row>
    <row r="30" spans="1:6" x14ac:dyDescent="0.25">
      <c r="A30" s="43"/>
      <c r="B30" s="63"/>
      <c r="C30" s="43"/>
      <c r="D30" s="46"/>
      <c r="E30" s="1"/>
      <c r="F30" s="1"/>
    </row>
    <row r="31" spans="1:6" x14ac:dyDescent="0.25">
      <c r="A31" s="43"/>
      <c r="B31" s="63"/>
      <c r="C31" s="43"/>
      <c r="D31" s="46"/>
      <c r="E31" s="1"/>
      <c r="F31" s="1"/>
    </row>
    <row r="32" spans="1:6" x14ac:dyDescent="0.25">
      <c r="A32" s="43"/>
      <c r="B32" s="63"/>
      <c r="C32" s="43"/>
      <c r="D32" s="46"/>
      <c r="E32" s="1"/>
      <c r="F32" s="1"/>
    </row>
    <row r="33" spans="1:6" x14ac:dyDescent="0.25">
      <c r="A33" s="43"/>
      <c r="B33" s="63"/>
      <c r="C33" s="43"/>
      <c r="D33" s="46"/>
      <c r="E33" s="1"/>
      <c r="F33" s="1"/>
    </row>
    <row r="34" spans="1:6" x14ac:dyDescent="0.25">
      <c r="A34" s="43"/>
      <c r="B34" s="63"/>
      <c r="C34" s="43"/>
      <c r="D34" s="46"/>
      <c r="E34" s="1"/>
      <c r="F34" s="1"/>
    </row>
    <row r="35" spans="1:6" x14ac:dyDescent="0.25">
      <c r="A35" s="43"/>
      <c r="B35" s="63"/>
      <c r="C35" s="44"/>
      <c r="D35" s="46"/>
      <c r="E35" s="1"/>
      <c r="F35" s="1"/>
    </row>
    <row r="36" spans="1:6" x14ac:dyDescent="0.25">
      <c r="A36" s="43"/>
      <c r="B36" s="43"/>
      <c r="C36" s="43"/>
      <c r="D36" s="43"/>
      <c r="E36" s="1"/>
      <c r="F36" s="1"/>
    </row>
    <row r="37" spans="1:6" x14ac:dyDescent="0.25">
      <c r="A37" s="43"/>
      <c r="B37" s="45"/>
      <c r="C37" s="43"/>
      <c r="D37" s="43"/>
      <c r="E37" s="1"/>
      <c r="F37" s="1"/>
    </row>
    <row r="38" spans="1:6" x14ac:dyDescent="0.25">
      <c r="A38" s="11"/>
      <c r="B38" s="11"/>
      <c r="C38" s="3"/>
      <c r="D38" s="3"/>
      <c r="E38" s="1"/>
      <c r="F38" s="1"/>
    </row>
    <row r="39" spans="1:6" x14ac:dyDescent="0.25">
      <c r="A39" s="3"/>
      <c r="B39" s="11"/>
      <c r="C39" s="3"/>
      <c r="D39" s="11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AC9E-AAA0-435C-8D64-3F1D46DD0182}">
  <dimension ref="A1:H35"/>
  <sheetViews>
    <sheetView tabSelected="1" workbookViewId="0">
      <selection activeCell="D13" sqref="D13"/>
    </sheetView>
  </sheetViews>
  <sheetFormatPr defaultRowHeight="15" x14ac:dyDescent="0.2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 x14ac:dyDescent="0.35">
      <c r="A1" s="1"/>
      <c r="B1" s="66" t="s">
        <v>62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/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0"/>
      <c r="B5" s="44" t="s">
        <v>12</v>
      </c>
      <c r="C5" s="51"/>
      <c r="D5" s="50"/>
      <c r="E5" s="1"/>
      <c r="F5" s="1"/>
      <c r="G5" s="1"/>
      <c r="H5" s="1"/>
    </row>
    <row r="6" spans="1:8" s="1" customFormat="1" x14ac:dyDescent="0.25">
      <c r="A6" s="43">
        <v>1</v>
      </c>
      <c r="B6" s="43" t="s">
        <v>78</v>
      </c>
      <c r="C6" s="43">
        <v>9058.7999999999993</v>
      </c>
      <c r="D6" s="44"/>
    </row>
    <row r="7" spans="1:8" s="5" customFormat="1" x14ac:dyDescent="0.25">
      <c r="A7" s="48"/>
      <c r="B7" s="48" t="s">
        <v>15</v>
      </c>
      <c r="C7" s="48"/>
      <c r="D7" s="48"/>
    </row>
    <row r="8" spans="1:8" x14ac:dyDescent="0.25">
      <c r="A8" s="47">
        <v>1</v>
      </c>
      <c r="B8" s="43" t="s">
        <v>81</v>
      </c>
      <c r="C8" s="47">
        <v>4488</v>
      </c>
      <c r="D8" s="48"/>
    </row>
    <row r="9" spans="1:8" x14ac:dyDescent="0.25">
      <c r="A9" s="47">
        <v>2</v>
      </c>
      <c r="B9" s="43" t="s">
        <v>82</v>
      </c>
      <c r="C9" s="47">
        <v>3912</v>
      </c>
      <c r="D9" s="47"/>
    </row>
    <row r="10" spans="1:8" s="5" customFormat="1" x14ac:dyDescent="0.25">
      <c r="A10" s="47"/>
      <c r="B10" s="44" t="s">
        <v>83</v>
      </c>
      <c r="C10" s="48">
        <f>SUM(C8:C9)</f>
        <v>8400</v>
      </c>
      <c r="D10" s="48"/>
    </row>
    <row r="11" spans="1:8" x14ac:dyDescent="0.25">
      <c r="A11" s="44"/>
      <c r="B11" s="44" t="s">
        <v>8</v>
      </c>
      <c r="C11" s="44"/>
      <c r="D11" s="44"/>
    </row>
    <row r="12" spans="1:8" x14ac:dyDescent="0.25">
      <c r="A12" s="43">
        <v>1</v>
      </c>
      <c r="B12" s="43" t="s">
        <v>69</v>
      </c>
      <c r="C12" s="54">
        <v>8160</v>
      </c>
      <c r="D12" s="44"/>
    </row>
    <row r="13" spans="1:8" x14ac:dyDescent="0.25">
      <c r="A13" s="47"/>
      <c r="B13" s="43"/>
      <c r="C13" s="47"/>
      <c r="D13" s="48"/>
    </row>
    <row r="14" spans="1:8" x14ac:dyDescent="0.25">
      <c r="A14" s="47"/>
      <c r="B14" s="43"/>
      <c r="C14" s="47"/>
      <c r="D14" s="47"/>
    </row>
    <row r="15" spans="1:8" x14ac:dyDescent="0.25">
      <c r="A15" s="47"/>
      <c r="B15" s="43"/>
      <c r="C15" s="47"/>
      <c r="D15" s="48"/>
    </row>
    <row r="16" spans="1:8" x14ac:dyDescent="0.25">
      <c r="A16" s="47"/>
      <c r="B16" s="43"/>
      <c r="C16" s="52"/>
      <c r="D16" s="53"/>
    </row>
    <row r="17" spans="1:4" x14ac:dyDescent="0.25">
      <c r="A17" s="47"/>
      <c r="B17" s="43"/>
      <c r="C17" s="47"/>
      <c r="D17" s="47"/>
    </row>
    <row r="18" spans="1:4" x14ac:dyDescent="0.25">
      <c r="A18" s="47"/>
      <c r="B18" s="43"/>
      <c r="C18" s="47"/>
      <c r="D18" s="48"/>
    </row>
    <row r="19" spans="1:4" x14ac:dyDescent="0.25">
      <c r="A19" s="47"/>
      <c r="B19" s="43"/>
      <c r="C19" s="47"/>
      <c r="D19" s="48"/>
    </row>
    <row r="20" spans="1:4" x14ac:dyDescent="0.25">
      <c r="A20" s="47"/>
      <c r="B20" s="43"/>
      <c r="C20" s="47"/>
      <c r="D20" s="47"/>
    </row>
    <row r="21" spans="1:4" x14ac:dyDescent="0.25">
      <c r="A21" s="47"/>
      <c r="B21" s="43"/>
      <c r="C21" s="47"/>
      <c r="D21" s="47"/>
    </row>
    <row r="22" spans="1:4" x14ac:dyDescent="0.25">
      <c r="A22" s="47"/>
      <c r="B22" s="43"/>
      <c r="C22" s="47"/>
      <c r="D22" s="48"/>
    </row>
    <row r="23" spans="1:4" x14ac:dyDescent="0.25">
      <c r="A23" s="47"/>
      <c r="B23" s="43"/>
      <c r="C23" s="47"/>
      <c r="D23" s="47"/>
    </row>
    <row r="24" spans="1:4" x14ac:dyDescent="0.25">
      <c r="A24" s="47"/>
      <c r="B24" s="43"/>
      <c r="C24" s="47"/>
      <c r="D24" s="47"/>
    </row>
    <row r="25" spans="1:4" x14ac:dyDescent="0.25">
      <c r="A25" s="47"/>
      <c r="B25" s="43"/>
      <c r="C25" s="47"/>
      <c r="D25" s="48"/>
    </row>
    <row r="26" spans="1:4" x14ac:dyDescent="0.25">
      <c r="A26" s="47"/>
      <c r="B26" s="43"/>
      <c r="C26" s="47"/>
      <c r="D26" s="47"/>
    </row>
    <row r="27" spans="1:4" x14ac:dyDescent="0.25">
      <c r="A27" s="47"/>
      <c r="B27" s="43"/>
      <c r="C27" s="47"/>
      <c r="D27" s="47"/>
    </row>
    <row r="28" spans="1:4" x14ac:dyDescent="0.25">
      <c r="A28" s="47"/>
      <c r="B28" s="44"/>
      <c r="C28" s="48"/>
      <c r="D28" s="48"/>
    </row>
    <row r="29" spans="1:4" x14ac:dyDescent="0.25">
      <c r="A29" s="47"/>
      <c r="B29" s="44"/>
      <c r="C29" s="47"/>
      <c r="D29" s="47"/>
    </row>
    <row r="30" spans="1:4" x14ac:dyDescent="0.25">
      <c r="A30" s="47"/>
      <c r="B30" s="43"/>
      <c r="C30" s="47"/>
      <c r="D30" s="48"/>
    </row>
    <row r="31" spans="1:4" x14ac:dyDescent="0.25">
      <c r="A31" s="47"/>
      <c r="B31" s="44"/>
      <c r="C31" s="48"/>
      <c r="D31" s="48"/>
    </row>
    <row r="32" spans="1:4" x14ac:dyDescent="0.25">
      <c r="A32" s="47"/>
      <c r="B32" s="43"/>
      <c r="C32" s="47"/>
      <c r="D32" s="47"/>
    </row>
    <row r="33" spans="1:4" x14ac:dyDescent="0.25">
      <c r="A33" s="47"/>
      <c r="B33" s="44"/>
      <c r="C33" s="48"/>
      <c r="D33" s="48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6" t="s">
        <v>61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6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s="4" customFormat="1" x14ac:dyDescent="0.25">
      <c r="A6" s="43">
        <v>1</v>
      </c>
      <c r="B6" s="43" t="s">
        <v>65</v>
      </c>
      <c r="C6" s="43">
        <v>1580</v>
      </c>
      <c r="D6" s="44"/>
    </row>
    <row r="7" spans="1:8" s="4" customFormat="1" x14ac:dyDescent="0.25">
      <c r="A7" s="43">
        <v>2</v>
      </c>
      <c r="B7" s="43" t="s">
        <v>66</v>
      </c>
      <c r="C7" s="43">
        <v>790</v>
      </c>
      <c r="D7" s="44"/>
    </row>
    <row r="8" spans="1:8" s="1" customFormat="1" ht="15" customHeight="1" x14ac:dyDescent="0.25">
      <c r="A8" s="43"/>
      <c r="B8" s="44" t="s">
        <v>67</v>
      </c>
      <c r="C8" s="44">
        <f>SUM(C6:C7)</f>
        <v>2370</v>
      </c>
      <c r="D8" s="44">
        <f>C8</f>
        <v>2370</v>
      </c>
    </row>
    <row r="9" spans="1:8" s="1" customFormat="1" x14ac:dyDescent="0.25">
      <c r="A9" s="43"/>
      <c r="B9" s="44" t="s">
        <v>7</v>
      </c>
      <c r="C9" s="43"/>
      <c r="D9" s="44"/>
    </row>
    <row r="10" spans="1:8" s="1" customFormat="1" ht="30" x14ac:dyDescent="0.25">
      <c r="A10" s="43">
        <v>1</v>
      </c>
      <c r="B10" s="43" t="s">
        <v>68</v>
      </c>
      <c r="C10" s="44">
        <v>4057.5</v>
      </c>
      <c r="D10" s="44">
        <f>C10+D8</f>
        <v>6427.5</v>
      </c>
    </row>
    <row r="11" spans="1:8" s="1" customFormat="1" x14ac:dyDescent="0.25">
      <c r="A11" s="43"/>
      <c r="B11" s="44" t="s">
        <v>9</v>
      </c>
      <c r="C11" s="43"/>
      <c r="D11" s="44"/>
    </row>
    <row r="12" spans="1:8" s="1" customFormat="1" x14ac:dyDescent="0.25">
      <c r="A12" s="43">
        <v>1</v>
      </c>
      <c r="B12" s="43" t="s">
        <v>70</v>
      </c>
      <c r="C12" s="43">
        <v>3278.7</v>
      </c>
      <c r="D12" s="44">
        <f>C12+D10</f>
        <v>9706.2000000000007</v>
      </c>
    </row>
    <row r="13" spans="1:8" s="1" customFormat="1" x14ac:dyDescent="0.25">
      <c r="A13" s="43"/>
      <c r="B13" s="44" t="s">
        <v>10</v>
      </c>
      <c r="C13" s="44"/>
      <c r="D13" s="44"/>
    </row>
    <row r="14" spans="1:8" s="1" customFormat="1" x14ac:dyDescent="0.25">
      <c r="A14" s="43">
        <v>1</v>
      </c>
      <c r="B14" s="43" t="s">
        <v>74</v>
      </c>
      <c r="C14" s="44">
        <v>2370</v>
      </c>
      <c r="D14" s="44">
        <f>C14+D12</f>
        <v>12076.2</v>
      </c>
    </row>
    <row r="15" spans="1:8" s="1" customFormat="1" x14ac:dyDescent="0.25">
      <c r="A15" s="43"/>
      <c r="B15" s="44" t="s">
        <v>14</v>
      </c>
      <c r="C15" s="44"/>
      <c r="D15" s="44"/>
    </row>
    <row r="16" spans="1:8" s="1" customFormat="1" x14ac:dyDescent="0.25">
      <c r="A16" s="43">
        <v>1</v>
      </c>
      <c r="B16" s="43" t="s">
        <v>80</v>
      </c>
      <c r="C16" s="43">
        <v>1904</v>
      </c>
      <c r="D16" s="44">
        <f>C16+D14</f>
        <v>13980.2</v>
      </c>
    </row>
    <row r="17" spans="1:4" s="1" customFormat="1" x14ac:dyDescent="0.25">
      <c r="A17" s="43"/>
      <c r="B17" s="43"/>
      <c r="C17" s="43"/>
      <c r="D17" s="43"/>
    </row>
    <row r="18" spans="1:4" s="1" customFormat="1" x14ac:dyDescent="0.25">
      <c r="A18" s="43"/>
      <c r="B18" s="43"/>
      <c r="C18" s="43"/>
      <c r="D18" s="43"/>
    </row>
    <row r="19" spans="1:4" s="4" customFormat="1" x14ac:dyDescent="0.25">
      <c r="A19" s="43"/>
      <c r="B19" s="43"/>
      <c r="C19" s="43"/>
      <c r="D19" s="44"/>
    </row>
    <row r="20" spans="1:4" s="4" customFormat="1" x14ac:dyDescent="0.25">
      <c r="A20" s="43"/>
      <c r="B20" s="44"/>
      <c r="C20" s="43"/>
      <c r="D20" s="44"/>
    </row>
    <row r="21" spans="1:4" s="1" customFormat="1" x14ac:dyDescent="0.25">
      <c r="A21" s="43"/>
      <c r="B21" s="43"/>
      <c r="C21" s="43"/>
      <c r="D21" s="44"/>
    </row>
    <row r="22" spans="1:4" s="1" customFormat="1" x14ac:dyDescent="0.25">
      <c r="A22" s="43"/>
      <c r="B22" s="43"/>
      <c r="C22" s="43"/>
      <c r="D22" s="44"/>
    </row>
    <row r="23" spans="1:4" s="1" customFormat="1" x14ac:dyDescent="0.25">
      <c r="A23" s="43"/>
      <c r="B23" s="43"/>
      <c r="C23" s="43"/>
      <c r="D23" s="44"/>
    </row>
    <row r="24" spans="1:4" s="1" customFormat="1" x14ac:dyDescent="0.25">
      <c r="A24" s="43"/>
      <c r="B24" s="43"/>
      <c r="C24" s="43"/>
      <c r="D24" s="43"/>
    </row>
    <row r="25" spans="1:4" s="4" customFormat="1" x14ac:dyDescent="0.25">
      <c r="A25" s="43"/>
      <c r="B25" s="43"/>
      <c r="C25" s="43"/>
      <c r="D25" s="44"/>
    </row>
    <row r="26" spans="1:4" s="1" customFormat="1" x14ac:dyDescent="0.25">
      <c r="A26" s="43"/>
      <c r="B26" s="43"/>
      <c r="C26" s="43"/>
      <c r="D26" s="44"/>
    </row>
    <row r="27" spans="1:4" s="1" customFormat="1" x14ac:dyDescent="0.25">
      <c r="A27" s="43"/>
      <c r="B27" s="44"/>
      <c r="C27" s="43"/>
      <c r="D27" s="43"/>
    </row>
    <row r="28" spans="1:4" s="1" customFormat="1" x14ac:dyDescent="0.25">
      <c r="A28" s="43"/>
      <c r="B28" s="43"/>
      <c r="C28" s="43"/>
      <c r="D28" s="44"/>
    </row>
    <row r="29" spans="1:4" s="1" customFormat="1" x14ac:dyDescent="0.25">
      <c r="A29" s="43"/>
      <c r="B29" s="43"/>
      <c r="C29" s="43"/>
      <c r="D29" s="44"/>
    </row>
    <row r="30" spans="1:4" s="1" customFormat="1" x14ac:dyDescent="0.25">
      <c r="A30" s="43"/>
      <c r="B30" s="44"/>
      <c r="C30" s="44"/>
      <c r="D30" s="44"/>
    </row>
    <row r="31" spans="1:4" s="1" customFormat="1" x14ac:dyDescent="0.25">
      <c r="A31" s="43"/>
      <c r="B31" s="43"/>
      <c r="C31" s="44"/>
      <c r="D31" s="44"/>
    </row>
    <row r="32" spans="1:4" x14ac:dyDescent="0.25">
      <c r="A32" s="47"/>
      <c r="B32" s="44"/>
      <c r="C32" s="47"/>
      <c r="D32" s="47"/>
    </row>
    <row r="33" spans="1:4" x14ac:dyDescent="0.25">
      <c r="A33" s="47"/>
      <c r="B33" s="43"/>
      <c r="C33" s="47"/>
      <c r="D33" s="47"/>
    </row>
    <row r="34" spans="1:4" x14ac:dyDescent="0.25">
      <c r="A34" s="47"/>
      <c r="B34" s="43"/>
      <c r="C34" s="47"/>
      <c r="D34" s="47"/>
    </row>
    <row r="35" spans="1:4" x14ac:dyDescent="0.25">
      <c r="A35" s="47"/>
      <c r="B35" s="43"/>
      <c r="C35" s="47"/>
      <c r="D35" s="47"/>
    </row>
    <row r="36" spans="1:4" x14ac:dyDescent="0.25">
      <c r="A36" s="47"/>
      <c r="B36" s="44"/>
      <c r="C36" s="48"/>
      <c r="D36" s="48"/>
    </row>
    <row r="37" spans="1:4" x14ac:dyDescent="0.25">
      <c r="A37" s="47"/>
      <c r="B37" s="44"/>
      <c r="C37" s="47"/>
      <c r="D37" s="47"/>
    </row>
    <row r="38" spans="1:4" x14ac:dyDescent="0.25">
      <c r="A38" s="47"/>
      <c r="B38" s="43"/>
      <c r="C38" s="47"/>
      <c r="D38" s="47"/>
    </row>
    <row r="39" spans="1:4" x14ac:dyDescent="0.25">
      <c r="A39" s="47"/>
      <c r="B39" s="44"/>
      <c r="C39" s="48"/>
      <c r="D39" s="48"/>
    </row>
    <row r="40" spans="1:4" x14ac:dyDescent="0.25">
      <c r="A40" s="49"/>
      <c r="B40" s="49"/>
      <c r="C40" s="49"/>
      <c r="D40" s="49"/>
    </row>
    <row r="41" spans="1:4" x14ac:dyDescent="0.25">
      <c r="A41" s="49"/>
      <c r="B41" s="49"/>
      <c r="C41" s="49"/>
      <c r="D41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6" t="s">
        <v>61</v>
      </c>
      <c r="C1" s="66"/>
      <c r="D1" s="66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5" t="s">
        <v>47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3">
        <v>1</v>
      </c>
      <c r="B6" s="43" t="s">
        <v>64</v>
      </c>
      <c r="C6" s="43">
        <v>8304.5</v>
      </c>
      <c r="D6" s="44">
        <f>C6</f>
        <v>8304.5</v>
      </c>
    </row>
    <row r="7" spans="1:4" x14ac:dyDescent="0.25">
      <c r="A7" s="43"/>
      <c r="B7" s="44" t="s">
        <v>12</v>
      </c>
      <c r="C7" s="44"/>
      <c r="D7" s="44"/>
    </row>
    <row r="8" spans="1:4" x14ac:dyDescent="0.25">
      <c r="A8" s="43">
        <v>1</v>
      </c>
      <c r="B8" s="43" t="s">
        <v>77</v>
      </c>
      <c r="C8" s="43">
        <v>1242</v>
      </c>
      <c r="D8" s="44">
        <f>C8+D6</f>
        <v>9546.5</v>
      </c>
    </row>
    <row r="9" spans="1:4" x14ac:dyDescent="0.25">
      <c r="A9" s="43"/>
      <c r="B9" s="44"/>
      <c r="C9" s="43"/>
      <c r="D9" s="43"/>
    </row>
    <row r="10" spans="1:4" x14ac:dyDescent="0.25">
      <c r="A10" s="43"/>
      <c r="B10" s="45"/>
      <c r="C10" s="43"/>
      <c r="D10" s="44"/>
    </row>
    <row r="11" spans="1:4" x14ac:dyDescent="0.25">
      <c r="A11" s="43"/>
      <c r="B11" s="44"/>
      <c r="C11" s="44"/>
      <c r="D11" s="44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4"/>
    </row>
    <row r="14" spans="1:4" x14ac:dyDescent="0.25">
      <c r="A14" s="43"/>
      <c r="B14" s="43"/>
      <c r="C14" s="43"/>
      <c r="D14" s="44"/>
    </row>
    <row r="15" spans="1:4" x14ac:dyDescent="0.25">
      <c r="A15" s="43"/>
      <c r="B15" s="43"/>
      <c r="C15" s="43"/>
      <c r="D15" s="44"/>
    </row>
    <row r="16" spans="1:4" x14ac:dyDescent="0.25">
      <c r="A16" s="43"/>
      <c r="B16" s="43"/>
      <c r="C16" s="43"/>
      <c r="D16" s="44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44"/>
      <c r="B19" s="43"/>
      <c r="C19" s="43"/>
      <c r="D19" s="44"/>
    </row>
    <row r="20" spans="1:4" x14ac:dyDescent="0.25">
      <c r="A20" s="43"/>
      <c r="B20" s="44"/>
      <c r="C20" s="43"/>
      <c r="D20" s="43"/>
    </row>
    <row r="21" spans="1:4" x14ac:dyDescent="0.25">
      <c r="A21" s="43"/>
      <c r="B21" s="43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4"/>
      <c r="B23" s="44"/>
      <c r="C23" s="44"/>
      <c r="D23" s="44"/>
    </row>
    <row r="24" spans="1:4" x14ac:dyDescent="0.25">
      <c r="A24" s="43"/>
      <c r="B24" s="43"/>
      <c r="C24" s="43"/>
      <c r="D24" s="43"/>
    </row>
    <row r="25" spans="1:4" x14ac:dyDescent="0.25">
      <c r="A25" s="43"/>
      <c r="B25" s="44"/>
      <c r="C25" s="44"/>
      <c r="D25" s="44"/>
    </row>
    <row r="26" spans="1:4" x14ac:dyDescent="0.25">
      <c r="A26" s="43"/>
      <c r="B26" s="43"/>
      <c r="C26" s="44"/>
      <c r="D26" s="44"/>
    </row>
    <row r="27" spans="1:4" x14ac:dyDescent="0.25">
      <c r="A27" s="47"/>
      <c r="B27" s="44"/>
      <c r="C27" s="47"/>
      <c r="D27" s="47"/>
    </row>
    <row r="28" spans="1:4" x14ac:dyDescent="0.25">
      <c r="A28" s="47"/>
      <c r="B28" s="43"/>
      <c r="C28" s="47"/>
      <c r="D28" s="47"/>
    </row>
    <row r="29" spans="1:4" x14ac:dyDescent="0.25">
      <c r="A29" s="47"/>
      <c r="B29" s="43"/>
      <c r="C29" s="47"/>
      <c r="D29" s="47"/>
    </row>
    <row r="30" spans="1:4" x14ac:dyDescent="0.25">
      <c r="A30" s="47"/>
      <c r="B30" s="43"/>
      <c r="C30" s="47"/>
      <c r="D30" s="47"/>
    </row>
    <row r="31" spans="1:4" x14ac:dyDescent="0.25">
      <c r="A31" s="47"/>
      <c r="B31" s="44"/>
      <c r="C31" s="48"/>
      <c r="D31" s="48"/>
    </row>
    <row r="32" spans="1:4" x14ac:dyDescent="0.25">
      <c r="A32" s="47"/>
      <c r="B32" s="44"/>
      <c r="C32" s="47"/>
      <c r="D32" s="47"/>
    </row>
    <row r="33" spans="1:4" x14ac:dyDescent="0.25">
      <c r="A33" s="47"/>
      <c r="B33" s="43"/>
      <c r="C33" s="47"/>
      <c r="D33" s="47"/>
    </row>
    <row r="34" spans="1:4" x14ac:dyDescent="0.25">
      <c r="A34" s="47"/>
      <c r="B34" s="44"/>
      <c r="C34" s="48"/>
      <c r="D34" s="48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  <row r="39" spans="1:4" x14ac:dyDescent="0.25">
      <c r="A39" s="49"/>
      <c r="B39" s="49"/>
      <c r="C39" s="49"/>
      <c r="D39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6" t="s">
        <v>61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48</v>
      </c>
      <c r="C3" s="66"/>
      <c r="D3" s="66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44"/>
      <c r="B5" s="44" t="s">
        <v>8</v>
      </c>
      <c r="C5" s="44"/>
      <c r="D5" s="44"/>
      <c r="E5" s="1"/>
      <c r="F5" s="1"/>
      <c r="G5" s="1"/>
      <c r="H5" s="1"/>
    </row>
    <row r="6" spans="1:8" x14ac:dyDescent="0.25">
      <c r="A6" s="43">
        <v>1</v>
      </c>
      <c r="B6" s="43" t="s">
        <v>69</v>
      </c>
      <c r="C6" s="54">
        <v>8160</v>
      </c>
      <c r="D6" s="44">
        <f>C6</f>
        <v>8160</v>
      </c>
    </row>
    <row r="7" spans="1:8" x14ac:dyDescent="0.25">
      <c r="A7" s="47"/>
      <c r="B7" s="47"/>
      <c r="C7" s="55"/>
      <c r="D7" s="48"/>
    </row>
    <row r="8" spans="1:8" x14ac:dyDescent="0.25">
      <c r="A8" s="47"/>
      <c r="B8" s="43"/>
      <c r="C8" s="55"/>
      <c r="D8" s="56"/>
    </row>
    <row r="9" spans="1:8" x14ac:dyDescent="0.25">
      <c r="A9" s="57"/>
      <c r="B9" s="58"/>
      <c r="C9" s="48"/>
      <c r="D9" s="48"/>
    </row>
    <row r="10" spans="1:8" x14ac:dyDescent="0.25">
      <c r="A10" s="59"/>
      <c r="B10" s="60"/>
      <c r="C10" s="61"/>
      <c r="D10" s="62"/>
    </row>
    <row r="11" spans="1:8" x14ac:dyDescent="0.25">
      <c r="A11" s="47"/>
      <c r="B11" s="43"/>
      <c r="C11" s="47"/>
      <c r="D11" s="48"/>
    </row>
    <row r="12" spans="1:8" x14ac:dyDescent="0.25">
      <c r="A12" s="47"/>
      <c r="B12" s="47"/>
      <c r="C12" s="47"/>
      <c r="D12" s="47"/>
    </row>
    <row r="13" spans="1:8" x14ac:dyDescent="0.25">
      <c r="A13" s="47"/>
      <c r="B13" s="47"/>
      <c r="C13" s="47"/>
      <c r="D13" s="47"/>
    </row>
    <row r="14" spans="1:8" x14ac:dyDescent="0.25">
      <c r="A14" s="47"/>
      <c r="B14" s="48"/>
      <c r="C14" s="48"/>
      <c r="D14" s="48"/>
    </row>
    <row r="15" spans="1:8" x14ac:dyDescent="0.25">
      <c r="A15" s="47"/>
      <c r="B15" s="48"/>
      <c r="C15" s="47"/>
      <c r="D15" s="47"/>
    </row>
    <row r="16" spans="1:8" x14ac:dyDescent="0.25">
      <c r="A16" s="47"/>
      <c r="B16" s="45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48"/>
      <c r="C18" s="48"/>
      <c r="D18" s="48"/>
    </row>
    <row r="19" spans="1:4" x14ac:dyDescent="0.25">
      <c r="A19" s="47"/>
      <c r="B19" s="48"/>
      <c r="C19" s="47"/>
      <c r="D19" s="47"/>
    </row>
    <row r="20" spans="1:4" x14ac:dyDescent="0.25">
      <c r="A20" s="47"/>
      <c r="B20" s="43"/>
      <c r="C20" s="47"/>
      <c r="D20" s="47"/>
    </row>
    <row r="21" spans="1:4" x14ac:dyDescent="0.25">
      <c r="A21" s="47"/>
      <c r="B21" s="43"/>
      <c r="C21" s="47"/>
      <c r="D21" s="47"/>
    </row>
    <row r="22" spans="1:4" x14ac:dyDescent="0.25">
      <c r="A22" s="47"/>
      <c r="B22" s="48"/>
      <c r="C22" s="48"/>
      <c r="D22" s="48"/>
    </row>
    <row r="23" spans="1:4" x14ac:dyDescent="0.25">
      <c r="A23" s="47"/>
      <c r="B23" s="48"/>
      <c r="C23" s="47"/>
      <c r="D23" s="47"/>
    </row>
    <row r="24" spans="1:4" x14ac:dyDescent="0.25">
      <c r="A24" s="47"/>
      <c r="B24" s="43"/>
      <c r="C24" s="47"/>
      <c r="D24" s="47"/>
    </row>
    <row r="25" spans="1:4" x14ac:dyDescent="0.25">
      <c r="A25" s="47"/>
      <c r="B25" s="43"/>
      <c r="C25" s="47"/>
      <c r="D25" s="48"/>
    </row>
    <row r="26" spans="1:4" x14ac:dyDescent="0.25">
      <c r="A26" s="47"/>
      <c r="B26" s="48"/>
      <c r="C26" s="48"/>
      <c r="D26" s="48"/>
    </row>
    <row r="27" spans="1:4" x14ac:dyDescent="0.25">
      <c r="A27" s="47"/>
      <c r="B27" s="47"/>
      <c r="C27" s="47"/>
      <c r="D27" s="47"/>
    </row>
    <row r="28" spans="1:4" x14ac:dyDescent="0.25">
      <c r="A28" s="47"/>
      <c r="B28" s="48"/>
      <c r="C28" s="48"/>
      <c r="D28" s="48"/>
    </row>
    <row r="29" spans="1:4" x14ac:dyDescent="0.25">
      <c r="A29" s="47"/>
      <c r="B29" s="48"/>
      <c r="C29" s="47"/>
      <c r="D29" s="47"/>
    </row>
    <row r="30" spans="1:4" x14ac:dyDescent="0.25">
      <c r="A30" s="47"/>
      <c r="B30" s="47"/>
      <c r="C30" s="47"/>
      <c r="D30" s="47"/>
    </row>
    <row r="31" spans="1:4" x14ac:dyDescent="0.25">
      <c r="A31" s="47"/>
      <c r="B31" s="48"/>
      <c r="C31" s="48"/>
      <c r="D31" s="48"/>
    </row>
    <row r="32" spans="1:4" x14ac:dyDescent="0.25">
      <c r="A32" s="49"/>
      <c r="B32" s="49"/>
      <c r="C32" s="49"/>
      <c r="D32" s="49"/>
    </row>
    <row r="33" spans="1:4" x14ac:dyDescent="0.25">
      <c r="A33" s="49"/>
      <c r="B33" s="49"/>
      <c r="C33" s="49"/>
      <c r="D33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G39" sqref="G3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61</v>
      </c>
      <c r="C1" s="66"/>
      <c r="D1" s="66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34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 x14ac:dyDescent="0.35">
      <c r="A1" s="1"/>
      <c r="B1" s="66" t="s">
        <v>62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49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0"/>
      <c r="B5" s="44" t="s">
        <v>12</v>
      </c>
      <c r="C5" s="51"/>
      <c r="D5" s="50"/>
      <c r="E5" s="1"/>
      <c r="F5" s="1"/>
      <c r="G5" s="1"/>
      <c r="H5" s="1"/>
    </row>
    <row r="6" spans="1:8" s="1" customFormat="1" x14ac:dyDescent="0.25">
      <c r="A6" s="43">
        <v>1</v>
      </c>
      <c r="B6" s="43" t="s">
        <v>78</v>
      </c>
      <c r="C6" s="43">
        <v>9058.7999999999993</v>
      </c>
      <c r="D6" s="44">
        <f>C6</f>
        <v>9058.7999999999993</v>
      </c>
    </row>
    <row r="7" spans="1:8" s="5" customFormat="1" x14ac:dyDescent="0.25">
      <c r="A7" s="48"/>
      <c r="B7" s="48" t="s">
        <v>15</v>
      </c>
      <c r="C7" s="48"/>
      <c r="D7" s="48"/>
    </row>
    <row r="8" spans="1:8" x14ac:dyDescent="0.25">
      <c r="A8" s="47">
        <v>1</v>
      </c>
      <c r="B8" s="43" t="s">
        <v>81</v>
      </c>
      <c r="C8" s="47">
        <v>4488</v>
      </c>
      <c r="D8" s="48"/>
    </row>
    <row r="9" spans="1:8" x14ac:dyDescent="0.25">
      <c r="A9" s="47">
        <v>2</v>
      </c>
      <c r="B9" s="43" t="s">
        <v>82</v>
      </c>
      <c r="C9" s="47">
        <v>3912</v>
      </c>
      <c r="D9" s="47"/>
    </row>
    <row r="10" spans="1:8" s="5" customFormat="1" x14ac:dyDescent="0.25">
      <c r="A10" s="47"/>
      <c r="B10" s="44" t="s">
        <v>83</v>
      </c>
      <c r="C10" s="48">
        <f>SUM(C8:C9)</f>
        <v>8400</v>
      </c>
      <c r="D10" s="48">
        <f>C10+D6</f>
        <v>17458.8</v>
      </c>
    </row>
    <row r="11" spans="1:8" x14ac:dyDescent="0.25">
      <c r="A11" s="47"/>
      <c r="B11" s="44"/>
      <c r="C11" s="47"/>
      <c r="D11" s="48"/>
    </row>
    <row r="12" spans="1:8" x14ac:dyDescent="0.25">
      <c r="A12" s="47"/>
      <c r="B12" s="43"/>
      <c r="C12" s="47"/>
      <c r="D12" s="48"/>
    </row>
    <row r="13" spans="1:8" x14ac:dyDescent="0.25">
      <c r="A13" s="47"/>
      <c r="B13" s="43"/>
      <c r="C13" s="47"/>
      <c r="D13" s="48"/>
    </row>
    <row r="14" spans="1:8" x14ac:dyDescent="0.25">
      <c r="A14" s="47"/>
      <c r="B14" s="43"/>
      <c r="C14" s="47"/>
      <c r="D14" s="47"/>
    </row>
    <row r="15" spans="1:8" x14ac:dyDescent="0.25">
      <c r="A15" s="47"/>
      <c r="B15" s="43"/>
      <c r="C15" s="47"/>
      <c r="D15" s="48"/>
    </row>
    <row r="16" spans="1:8" x14ac:dyDescent="0.25">
      <c r="A16" s="47"/>
      <c r="B16" s="43"/>
      <c r="C16" s="52"/>
      <c r="D16" s="53"/>
    </row>
    <row r="17" spans="1:4" x14ac:dyDescent="0.25">
      <c r="A17" s="47"/>
      <c r="B17" s="43"/>
      <c r="C17" s="47"/>
      <c r="D17" s="47"/>
    </row>
    <row r="18" spans="1:4" x14ac:dyDescent="0.25">
      <c r="A18" s="47"/>
      <c r="B18" s="43"/>
      <c r="C18" s="47"/>
      <c r="D18" s="48"/>
    </row>
    <row r="19" spans="1:4" x14ac:dyDescent="0.25">
      <c r="A19" s="47"/>
      <c r="B19" s="43"/>
      <c r="C19" s="47"/>
      <c r="D19" s="48"/>
    </row>
    <row r="20" spans="1:4" x14ac:dyDescent="0.25">
      <c r="A20" s="47"/>
      <c r="B20" s="43"/>
      <c r="C20" s="47"/>
      <c r="D20" s="47"/>
    </row>
    <row r="21" spans="1:4" x14ac:dyDescent="0.25">
      <c r="A21" s="47"/>
      <c r="B21" s="43"/>
      <c r="C21" s="47"/>
      <c r="D21" s="47"/>
    </row>
    <row r="22" spans="1:4" x14ac:dyDescent="0.25">
      <c r="A22" s="47"/>
      <c r="B22" s="43"/>
      <c r="C22" s="47"/>
      <c r="D22" s="48"/>
    </row>
    <row r="23" spans="1:4" x14ac:dyDescent="0.25">
      <c r="A23" s="47"/>
      <c r="B23" s="43"/>
      <c r="C23" s="47"/>
      <c r="D23" s="47"/>
    </row>
    <row r="24" spans="1:4" x14ac:dyDescent="0.25">
      <c r="A24" s="47"/>
      <c r="B24" s="43"/>
      <c r="C24" s="47"/>
      <c r="D24" s="47"/>
    </row>
    <row r="25" spans="1:4" x14ac:dyDescent="0.25">
      <c r="A25" s="47"/>
      <c r="B25" s="43"/>
      <c r="C25" s="47"/>
      <c r="D25" s="48"/>
    </row>
    <row r="26" spans="1:4" x14ac:dyDescent="0.25">
      <c r="A26" s="47"/>
      <c r="B26" s="43"/>
      <c r="C26" s="47"/>
      <c r="D26" s="47"/>
    </row>
    <row r="27" spans="1:4" x14ac:dyDescent="0.25">
      <c r="A27" s="47"/>
      <c r="B27" s="43"/>
      <c r="C27" s="47"/>
      <c r="D27" s="47"/>
    </row>
    <row r="28" spans="1:4" x14ac:dyDescent="0.25">
      <c r="A28" s="47"/>
      <c r="B28" s="44"/>
      <c r="C28" s="48"/>
      <c r="D28" s="48"/>
    </row>
    <row r="29" spans="1:4" x14ac:dyDescent="0.25">
      <c r="A29" s="47"/>
      <c r="B29" s="44"/>
      <c r="C29" s="47"/>
      <c r="D29" s="47"/>
    </row>
    <row r="30" spans="1:4" x14ac:dyDescent="0.25">
      <c r="A30" s="47"/>
      <c r="B30" s="43"/>
      <c r="C30" s="47"/>
      <c r="D30" s="48"/>
    </row>
    <row r="31" spans="1:4" x14ac:dyDescent="0.25">
      <c r="A31" s="47"/>
      <c r="B31" s="44"/>
      <c r="C31" s="48"/>
      <c r="D31" s="48"/>
    </row>
    <row r="32" spans="1:4" x14ac:dyDescent="0.25">
      <c r="A32" s="47"/>
      <c r="B32" s="43"/>
      <c r="C32" s="47"/>
      <c r="D32" s="47"/>
    </row>
    <row r="33" spans="1:4" x14ac:dyDescent="0.25">
      <c r="A33" s="47"/>
      <c r="B33" s="44"/>
      <c r="C33" s="48"/>
      <c r="D33" s="48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0" sqref="M2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8554687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60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6535.69</v>
      </c>
      <c r="C4" s="24">
        <f>C5+C6+C8</f>
        <v>6535.69</v>
      </c>
      <c r="D4" s="24">
        <f t="shared" ref="D4:N4" si="0">D5+D6+D8</f>
        <v>6535.69</v>
      </c>
      <c r="E4" s="24">
        <f>E5+E6+E7+E8</f>
        <v>6535.69</v>
      </c>
      <c r="F4" s="24">
        <f t="shared" si="0"/>
        <v>6535.69</v>
      </c>
      <c r="G4" s="24">
        <f t="shared" si="0"/>
        <v>6535.69</v>
      </c>
      <c r="H4" s="24">
        <f t="shared" si="0"/>
        <v>6535.69</v>
      </c>
      <c r="I4" s="24">
        <f t="shared" si="0"/>
        <v>6535.69</v>
      </c>
      <c r="J4" s="24">
        <f t="shared" si="0"/>
        <v>6535.69</v>
      </c>
      <c r="K4" s="24">
        <f t="shared" si="0"/>
        <v>6535.69</v>
      </c>
      <c r="L4" s="24">
        <f t="shared" si="0"/>
        <v>6535.69</v>
      </c>
      <c r="M4" s="24">
        <f t="shared" si="0"/>
        <v>6535.69</v>
      </c>
      <c r="N4" s="24">
        <f t="shared" si="0"/>
        <v>78428.280000000013</v>
      </c>
    </row>
    <row r="5" spans="1:14" ht="39" customHeight="1" x14ac:dyDescent="0.35">
      <c r="A5" s="28" t="s">
        <v>17</v>
      </c>
      <c r="B5" s="25">
        <v>4755.83</v>
      </c>
      <c r="C5" s="25">
        <v>4755.83</v>
      </c>
      <c r="D5" s="25">
        <v>4755.83</v>
      </c>
      <c r="E5" s="25">
        <v>4755.83</v>
      </c>
      <c r="F5" s="25">
        <v>4755.83</v>
      </c>
      <c r="G5" s="25">
        <v>4755.83</v>
      </c>
      <c r="H5" s="25">
        <v>4755.83</v>
      </c>
      <c r="I5" s="25">
        <v>4755.83</v>
      </c>
      <c r="J5" s="25">
        <v>4755.83</v>
      </c>
      <c r="K5" s="25">
        <v>4755.83</v>
      </c>
      <c r="L5" s="25">
        <v>4755.83</v>
      </c>
      <c r="M5" s="25">
        <v>4755.83</v>
      </c>
      <c r="N5" s="25">
        <f t="shared" ref="N5:N23" si="1">SUM(B5:M5)</f>
        <v>57069.960000000014</v>
      </c>
    </row>
    <row r="6" spans="1:14" ht="44.25" customHeight="1" x14ac:dyDescent="0.35">
      <c r="A6" s="28" t="s">
        <v>37</v>
      </c>
      <c r="B6" s="25">
        <v>1779.86</v>
      </c>
      <c r="C6" s="25">
        <v>1779.86</v>
      </c>
      <c r="D6" s="25">
        <v>1779.86</v>
      </c>
      <c r="E6" s="25">
        <v>1779.86</v>
      </c>
      <c r="F6" s="25">
        <v>1779.86</v>
      </c>
      <c r="G6" s="25">
        <v>1779.86</v>
      </c>
      <c r="H6" s="25">
        <v>1779.86</v>
      </c>
      <c r="I6" s="25">
        <v>1779.86</v>
      </c>
      <c r="J6" s="25">
        <v>1779.86</v>
      </c>
      <c r="K6" s="25">
        <v>1779.86</v>
      </c>
      <c r="L6" s="25">
        <v>1779.86</v>
      </c>
      <c r="M6" s="25">
        <v>1779.86</v>
      </c>
      <c r="N6" s="25">
        <f>SUM(B6:M6)</f>
        <v>21358.320000000003</v>
      </c>
    </row>
    <row r="7" spans="1:14" ht="44.25" customHeight="1" x14ac:dyDescent="0.35">
      <c r="A7" s="28" t="s">
        <v>59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0</v>
      </c>
      <c r="C9" s="24">
        <f t="shared" ref="C9:M9" si="2">C10+C11+C12+C13</f>
        <v>9884.5</v>
      </c>
      <c r="D9" s="24">
        <f t="shared" si="2"/>
        <v>2370</v>
      </c>
      <c r="E9" s="24">
        <f t="shared" si="2"/>
        <v>4057.5</v>
      </c>
      <c r="F9" s="24">
        <f t="shared" si="2"/>
        <v>0</v>
      </c>
      <c r="G9" s="24">
        <f t="shared" si="2"/>
        <v>3278.7</v>
      </c>
      <c r="H9" s="24">
        <f t="shared" si="2"/>
        <v>9380.67</v>
      </c>
      <c r="I9" s="24">
        <f t="shared" si="2"/>
        <v>5736.36</v>
      </c>
      <c r="J9" s="24">
        <f t="shared" si="2"/>
        <v>2032</v>
      </c>
      <c r="K9" s="24">
        <f t="shared" si="2"/>
        <v>5535.65</v>
      </c>
      <c r="L9" s="24">
        <f t="shared" si="2"/>
        <v>2497.77</v>
      </c>
      <c r="M9" s="24">
        <f t="shared" si="2"/>
        <v>0</v>
      </c>
      <c r="N9" s="24">
        <f t="shared" si="1"/>
        <v>44773.15</v>
      </c>
    </row>
    <row r="10" spans="1:14" ht="40.5" customHeight="1" x14ac:dyDescent="0.35">
      <c r="A10" s="28" t="s">
        <v>19</v>
      </c>
      <c r="B10" s="26"/>
      <c r="C10" s="25">
        <v>1580</v>
      </c>
      <c r="D10" s="25"/>
      <c r="E10" s="25"/>
      <c r="F10" s="25"/>
      <c r="G10" s="25"/>
      <c r="H10" s="25">
        <v>5431.25</v>
      </c>
      <c r="I10" s="25">
        <v>1580</v>
      </c>
      <c r="J10" s="25">
        <v>790</v>
      </c>
      <c r="K10" s="25">
        <v>4740</v>
      </c>
      <c r="L10" s="25"/>
      <c r="M10" s="25"/>
      <c r="N10" s="25">
        <f>SUM(B10:M10)</f>
        <v>14121.25</v>
      </c>
    </row>
    <row r="11" spans="1:14" ht="45.75" customHeight="1" x14ac:dyDescent="0.35">
      <c r="A11" s="28" t="s">
        <v>20</v>
      </c>
      <c r="B11" s="26"/>
      <c r="C11" s="25"/>
      <c r="D11" s="25">
        <v>2370</v>
      </c>
      <c r="E11" s="25">
        <v>4057.5</v>
      </c>
      <c r="F11" s="25"/>
      <c r="G11" s="25">
        <v>3278.7</v>
      </c>
      <c r="H11" s="25">
        <v>2370</v>
      </c>
      <c r="I11" s="25"/>
      <c r="J11" s="25"/>
      <c r="K11" s="25"/>
      <c r="L11" s="25">
        <v>1904</v>
      </c>
      <c r="M11" s="25"/>
      <c r="N11" s="25">
        <f>SUM(B11:M11)</f>
        <v>13980.2</v>
      </c>
    </row>
    <row r="12" spans="1:14" ht="45.75" customHeight="1" x14ac:dyDescent="0.35">
      <c r="A12" s="35" t="s">
        <v>32</v>
      </c>
      <c r="B12" s="26"/>
      <c r="C12" s="25">
        <v>8304.5</v>
      </c>
      <c r="D12" s="25"/>
      <c r="E12" s="25"/>
      <c r="F12" s="25"/>
      <c r="G12" s="25"/>
      <c r="H12" s="25"/>
      <c r="I12" s="25"/>
      <c r="J12" s="25">
        <v>1242</v>
      </c>
      <c r="K12" s="25"/>
      <c r="L12" s="25"/>
      <c r="M12" s="25"/>
      <c r="N12" s="25">
        <f>SUM(B12:M12)</f>
        <v>9546.5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/>
      <c r="H13" s="25">
        <v>1579.42</v>
      </c>
      <c r="I13" s="25">
        <v>4156.3599999999997</v>
      </c>
      <c r="J13" s="25"/>
      <c r="K13" s="25">
        <v>795.65</v>
      </c>
      <c r="L13" s="25">
        <v>593.77</v>
      </c>
      <c r="M13" s="25"/>
      <c r="N13" s="25">
        <f t="shared" si="1"/>
        <v>7125.1999999999989</v>
      </c>
    </row>
    <row r="14" spans="1:14" ht="23.25" customHeight="1" x14ac:dyDescent="0.35">
      <c r="A14" s="29" t="s">
        <v>22</v>
      </c>
      <c r="B14" s="24"/>
      <c r="C14" s="24"/>
      <c r="D14" s="24"/>
      <c r="E14" s="24"/>
      <c r="F14" s="24">
        <f>F15+F16+F17</f>
        <v>8160</v>
      </c>
      <c r="G14" s="24">
        <f>G15+G16+G17</f>
        <v>0</v>
      </c>
      <c r="H14" s="24">
        <f>H15+H16+H17</f>
        <v>0</v>
      </c>
      <c r="I14" s="24"/>
      <c r="J14" s="24">
        <f>J15+J16+J17</f>
        <v>9058.7999999999993</v>
      </c>
      <c r="K14" s="24">
        <f>K15+K16+K17</f>
        <v>0</v>
      </c>
      <c r="L14" s="24">
        <f>L15+L16+L17</f>
        <v>0</v>
      </c>
      <c r="M14" s="24">
        <f>M15+M16+M17</f>
        <v>8400</v>
      </c>
      <c r="N14" s="24">
        <f t="shared" si="1"/>
        <v>25618.799999999999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>
        <v>9058.7999999999993</v>
      </c>
      <c r="K15" s="25"/>
      <c r="L15" s="25"/>
      <c r="M15" s="25">
        <v>8400</v>
      </c>
      <c r="N15" s="25">
        <f t="shared" si="1"/>
        <v>17458.8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>
        <v>8160</v>
      </c>
      <c r="G16" s="25"/>
      <c r="H16" s="25"/>
      <c r="I16" s="25"/>
      <c r="J16" s="25"/>
      <c r="K16" s="25"/>
      <c r="L16" s="25"/>
      <c r="M16" s="25"/>
      <c r="N16" s="25">
        <f t="shared" si="1"/>
        <v>8160</v>
      </c>
    </row>
    <row r="17" spans="1:14" ht="40.5" customHeight="1" x14ac:dyDescent="0.35">
      <c r="A17" s="35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1" t="s">
        <v>52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f t="shared" si="1"/>
        <v>0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3">C20+C21+C22</f>
        <v>0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  <c r="H19" s="24">
        <f t="shared" si="3"/>
        <v>0</v>
      </c>
      <c r="I19" s="24">
        <f t="shared" si="3"/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 t="shared" ref="N19:N22" si="4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4"/>
        <v>0</v>
      </c>
    </row>
    <row r="21" spans="1:14" ht="34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4"/>
        <v>0</v>
      </c>
    </row>
    <row r="22" spans="1:14" ht="40.5" customHeight="1" x14ac:dyDescent="0.35">
      <c r="A22" s="35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4"/>
        <v>0</v>
      </c>
    </row>
    <row r="23" spans="1:14" ht="39.75" customHeight="1" x14ac:dyDescent="0.35">
      <c r="A23" s="29" t="s">
        <v>57</v>
      </c>
      <c r="B23" s="24">
        <v>3443.44</v>
      </c>
      <c r="C23" s="24">
        <v>3443.44</v>
      </c>
      <c r="D23" s="24">
        <v>3443.44</v>
      </c>
      <c r="E23" s="24">
        <v>3792.26</v>
      </c>
      <c r="F23" s="24">
        <v>3792.26</v>
      </c>
      <c r="G23" s="24">
        <v>3792.26</v>
      </c>
      <c r="H23" s="24">
        <v>3792.26</v>
      </c>
      <c r="I23" s="24">
        <v>3792.26</v>
      </c>
      <c r="J23" s="24">
        <v>3792.26</v>
      </c>
      <c r="K23" s="24">
        <v>3792.26</v>
      </c>
      <c r="L23" s="24">
        <v>3792.26</v>
      </c>
      <c r="M23" s="24">
        <v>3792.26</v>
      </c>
      <c r="N23" s="24">
        <f t="shared" si="1"/>
        <v>44460.660000000011</v>
      </c>
    </row>
    <row r="24" spans="1:14" ht="22.5" customHeight="1" x14ac:dyDescent="0.35">
      <c r="A24" s="29" t="s">
        <v>25</v>
      </c>
      <c r="B24" s="24">
        <f>B4+B9+B14+B18+B23+B19</f>
        <v>9979.1299999999992</v>
      </c>
      <c r="C24" s="24">
        <f>C4+C9+C14+C18+C23+C19</f>
        <v>19863.629999999997</v>
      </c>
      <c r="D24" s="24">
        <f t="shared" ref="D24:M24" si="5">D4+D9+D14+D18+D23+D19</f>
        <v>12349.13</v>
      </c>
      <c r="E24" s="24">
        <f t="shared" si="5"/>
        <v>14385.449999999999</v>
      </c>
      <c r="F24" s="24">
        <f>F4+F9+F14+F18+F23+F19</f>
        <v>18487.949999999997</v>
      </c>
      <c r="G24" s="24">
        <f t="shared" si="5"/>
        <v>13606.65</v>
      </c>
      <c r="H24" s="24">
        <f t="shared" si="5"/>
        <v>19708.620000000003</v>
      </c>
      <c r="I24" s="24">
        <f t="shared" si="5"/>
        <v>16064.31</v>
      </c>
      <c r="J24" s="24">
        <f t="shared" si="5"/>
        <v>21418.75</v>
      </c>
      <c r="K24" s="24">
        <f t="shared" si="5"/>
        <v>15863.6</v>
      </c>
      <c r="L24" s="24">
        <f t="shared" si="5"/>
        <v>12825.72</v>
      </c>
      <c r="M24" s="24">
        <f t="shared" si="5"/>
        <v>18727.949999999997</v>
      </c>
      <c r="N24" s="24">
        <f>N4+N9+N14+N18+N23+N19</f>
        <v>193280.89</v>
      </c>
    </row>
    <row r="25" spans="1:14" ht="15.75" x14ac:dyDescent="0.25">
      <c r="A25" s="69" t="s">
        <v>58</v>
      </c>
      <c r="B25" s="69"/>
      <c r="C25" s="69"/>
      <c r="D25" s="30"/>
      <c r="E25" s="30"/>
      <c r="F25" s="30"/>
      <c r="G25" s="30"/>
      <c r="H25" s="30"/>
      <c r="I25" s="30"/>
      <c r="J25" s="30"/>
      <c r="K25" s="30"/>
      <c r="L25" s="70" t="s">
        <v>29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27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36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C20" sqref="C20"/>
    </sheetView>
  </sheetViews>
  <sheetFormatPr defaultRowHeight="15" x14ac:dyDescent="0.25"/>
  <cols>
    <col min="1" max="1" width="4.7109375" customWidth="1"/>
    <col min="2" max="2" width="6.42578125" customWidth="1"/>
    <col min="3" max="3" width="45.42578125" customWidth="1"/>
    <col min="4" max="4" width="12.28515625" customWidth="1"/>
    <col min="5" max="5" width="14.42578125" customWidth="1"/>
  </cols>
  <sheetData>
    <row r="1" spans="1:5" ht="15.75" x14ac:dyDescent="0.25">
      <c r="B1" s="42" t="s">
        <v>50</v>
      </c>
      <c r="C1" s="42"/>
    </row>
    <row r="2" spans="1:5" x14ac:dyDescent="0.25">
      <c r="C2" t="s">
        <v>30</v>
      </c>
    </row>
    <row r="3" spans="1:5" x14ac:dyDescent="0.25">
      <c r="B3" t="s">
        <v>38</v>
      </c>
    </row>
    <row r="4" spans="1:5" x14ac:dyDescent="0.25">
      <c r="A4" s="17" t="s">
        <v>39</v>
      </c>
      <c r="B4" s="40" t="s">
        <v>39</v>
      </c>
      <c r="C4" s="40"/>
      <c r="D4" s="40" t="s">
        <v>40</v>
      </c>
      <c r="E4" s="40" t="s">
        <v>41</v>
      </c>
    </row>
    <row r="5" spans="1:5" x14ac:dyDescent="0.25">
      <c r="A5" s="39" t="s">
        <v>42</v>
      </c>
      <c r="B5" s="38" t="s">
        <v>43</v>
      </c>
      <c r="C5" s="38" t="s">
        <v>44</v>
      </c>
      <c r="D5" s="38" t="s">
        <v>45</v>
      </c>
      <c r="E5" s="38" t="s">
        <v>46</v>
      </c>
    </row>
    <row r="6" spans="1:5" x14ac:dyDescent="0.25">
      <c r="A6" s="38"/>
      <c r="B6" s="32"/>
      <c r="C6" s="13"/>
      <c r="D6" s="37"/>
      <c r="E6" s="32"/>
    </row>
    <row r="7" spans="1:5" x14ac:dyDescent="0.25">
      <c r="A7" s="38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7"/>
      <c r="E9" s="32"/>
    </row>
    <row r="10" spans="1:5" x14ac:dyDescent="0.25">
      <c r="A10" s="32"/>
      <c r="B10" s="32"/>
      <c r="C10" s="13"/>
      <c r="D10" s="37"/>
      <c r="E10" s="32"/>
    </row>
    <row r="11" spans="1:5" x14ac:dyDescent="0.25">
      <c r="A11" s="32"/>
      <c r="B11" s="32"/>
      <c r="C11" s="13"/>
      <c r="D11" s="37"/>
      <c r="E11" s="32"/>
    </row>
    <row r="12" spans="1:5" x14ac:dyDescent="0.25">
      <c r="A12" s="32"/>
      <c r="B12" s="32"/>
      <c r="C12" s="13"/>
      <c r="D12" s="37"/>
      <c r="E12" s="32"/>
    </row>
    <row r="13" spans="1:5" x14ac:dyDescent="0.25">
      <c r="A13" s="32"/>
      <c r="B13" s="32"/>
      <c r="C13" s="13"/>
      <c r="D13" s="37"/>
      <c r="E13" s="32"/>
    </row>
    <row r="14" spans="1:5" x14ac:dyDescent="0.25">
      <c r="A14" s="32"/>
      <c r="B14" s="32"/>
      <c r="C14" s="13"/>
      <c r="D14" s="37"/>
      <c r="E14" s="32"/>
    </row>
    <row r="15" spans="1:5" x14ac:dyDescent="0.25">
      <c r="A15" s="32"/>
      <c r="B15" s="32"/>
      <c r="C15" s="13"/>
      <c r="D15" s="37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/>
      <c r="B25" s="32"/>
      <c r="C25" s="13"/>
      <c r="D25" s="32"/>
      <c r="E25" s="32"/>
    </row>
    <row r="26" spans="1:5" x14ac:dyDescent="0.25">
      <c r="A26" s="32"/>
      <c r="B26" s="32"/>
      <c r="C26" s="13"/>
      <c r="D26" s="32"/>
      <c r="E26" s="32"/>
    </row>
    <row r="27" spans="1:5" x14ac:dyDescent="0.25">
      <c r="D27" s="10"/>
      <c r="E27" s="10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activeCell="B14" sqref="B14"/>
    </sheetView>
  </sheetViews>
  <sheetFormatPr defaultRowHeight="15" x14ac:dyDescent="0.25"/>
  <cols>
    <col min="1" max="1" width="5" customWidth="1"/>
    <col min="2" max="2" width="64.28515625" customWidth="1"/>
  </cols>
  <sheetData>
    <row r="1" spans="1:4" ht="15.75" x14ac:dyDescent="0.25">
      <c r="A1" s="1"/>
      <c r="B1" s="66" t="s">
        <v>62</v>
      </c>
      <c r="C1" s="66"/>
      <c r="D1" s="66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51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50"/>
      <c r="B5" s="44"/>
      <c r="C5" s="51"/>
      <c r="D5" s="50"/>
    </row>
    <row r="6" spans="1:4" x14ac:dyDescent="0.25">
      <c r="A6" s="43"/>
      <c r="B6" s="43"/>
      <c r="C6" s="43"/>
      <c r="D6" s="44"/>
    </row>
    <row r="7" spans="1:4" x14ac:dyDescent="0.25">
      <c r="A7" s="48"/>
      <c r="B7" s="48"/>
      <c r="C7" s="48"/>
      <c r="D7" s="48"/>
    </row>
    <row r="8" spans="1:4" x14ac:dyDescent="0.25">
      <c r="A8" s="47"/>
      <c r="B8" s="43"/>
      <c r="C8" s="47"/>
      <c r="D8" s="48"/>
    </row>
    <row r="9" spans="1:4" x14ac:dyDescent="0.25">
      <c r="A9" s="47"/>
      <c r="B9" s="44"/>
      <c r="C9" s="47"/>
      <c r="D9" s="48"/>
    </row>
    <row r="10" spans="1:4" x14ac:dyDescent="0.25">
      <c r="A10" s="47"/>
      <c r="B10" s="43"/>
      <c r="C10" s="47"/>
      <c r="D10" s="48"/>
    </row>
    <row r="11" spans="1:4" x14ac:dyDescent="0.25">
      <c r="A11" s="47"/>
      <c r="B11" s="44"/>
      <c r="C11" s="48"/>
      <c r="D11" s="48"/>
    </row>
    <row r="12" spans="1:4" x14ac:dyDescent="0.25">
      <c r="A12" s="48"/>
      <c r="B12" s="43"/>
      <c r="C12" s="48"/>
      <c r="D12" s="48"/>
    </row>
    <row r="13" spans="1:4" x14ac:dyDescent="0.25">
      <c r="A13" s="48"/>
      <c r="B13" s="44"/>
      <c r="C13" s="47"/>
      <c r="D13" s="48"/>
    </row>
    <row r="14" spans="1:4" x14ac:dyDescent="0.25">
      <c r="A14" s="47"/>
      <c r="B14" s="43"/>
      <c r="C14" s="47"/>
      <c r="D14" s="47"/>
    </row>
    <row r="15" spans="1:4" x14ac:dyDescent="0.25">
      <c r="A15" s="47"/>
      <c r="B15" s="44"/>
      <c r="C15" s="48"/>
      <c r="D15" s="48"/>
    </row>
    <row r="16" spans="1:4" x14ac:dyDescent="0.25">
      <c r="A16" s="47"/>
      <c r="B16" s="44"/>
      <c r="C16" s="47"/>
      <c r="D16" s="47"/>
    </row>
    <row r="17" spans="1:4" x14ac:dyDescent="0.25">
      <c r="A17" s="47"/>
      <c r="B17" s="43"/>
      <c r="C17" s="47"/>
      <c r="D17" s="48"/>
    </row>
    <row r="18" spans="1:4" x14ac:dyDescent="0.25">
      <c r="A18" s="47"/>
      <c r="B18" s="44"/>
      <c r="C18" s="48"/>
      <c r="D18" s="48"/>
    </row>
    <row r="19" spans="1:4" x14ac:dyDescent="0.25">
      <c r="A19" s="47"/>
      <c r="B19" s="43"/>
      <c r="C19" s="47"/>
      <c r="D19" s="48"/>
    </row>
    <row r="20" spans="1:4" x14ac:dyDescent="0.25">
      <c r="A20" s="47"/>
      <c r="B20" s="43"/>
      <c r="C20" s="47"/>
      <c r="D20" s="47"/>
    </row>
    <row r="21" spans="1:4" x14ac:dyDescent="0.25">
      <c r="A21" s="47"/>
      <c r="B21" s="44"/>
      <c r="C21" s="48"/>
      <c r="D21" s="48"/>
    </row>
    <row r="22" spans="1:4" x14ac:dyDescent="0.25">
      <c r="A22" s="47"/>
      <c r="B22" s="44"/>
      <c r="C22" s="48"/>
      <c r="D22" s="48"/>
    </row>
    <row r="23" spans="1:4" x14ac:dyDescent="0.25">
      <c r="A23" s="47"/>
      <c r="B23" s="43"/>
      <c r="C23" s="47"/>
      <c r="D23" s="48"/>
    </row>
    <row r="24" spans="1:4" x14ac:dyDescent="0.25">
      <c r="A24" s="47"/>
      <c r="B24" s="43"/>
      <c r="C24" s="47"/>
      <c r="D24" s="48"/>
    </row>
    <row r="25" spans="1:4" x14ac:dyDescent="0.25">
      <c r="A25" s="47"/>
      <c r="B25" s="44"/>
      <c r="C25" s="48"/>
      <c r="D25" s="48"/>
    </row>
    <row r="26" spans="1:4" x14ac:dyDescent="0.25">
      <c r="A26" s="47"/>
      <c r="B26" s="44"/>
      <c r="C26" s="47"/>
      <c r="D26" s="47"/>
    </row>
    <row r="27" spans="1:4" x14ac:dyDescent="0.25">
      <c r="A27" s="47"/>
      <c r="B27" s="43"/>
      <c r="C27" s="47"/>
      <c r="D27" s="47"/>
    </row>
    <row r="28" spans="1:4" x14ac:dyDescent="0.25">
      <c r="A28" s="47"/>
      <c r="B28" s="44"/>
      <c r="C28" s="48"/>
      <c r="D28" s="48"/>
    </row>
    <row r="29" spans="1:4" x14ac:dyDescent="0.25">
      <c r="A29" s="47"/>
      <c r="B29" s="44"/>
      <c r="C29" s="47"/>
      <c r="D29" s="47"/>
    </row>
    <row r="30" spans="1:4" x14ac:dyDescent="0.25">
      <c r="A30" s="47"/>
      <c r="B30" s="43"/>
      <c r="C30" s="47"/>
      <c r="D30" s="48"/>
    </row>
    <row r="31" spans="1:4" x14ac:dyDescent="0.25">
      <c r="A31" s="47"/>
      <c r="B31" s="44"/>
      <c r="C31" s="48"/>
      <c r="D31" s="48"/>
    </row>
    <row r="32" spans="1:4" x14ac:dyDescent="0.25">
      <c r="A32" s="47"/>
      <c r="B32" s="43"/>
      <c r="C32" s="47"/>
      <c r="D32" s="47"/>
    </row>
    <row r="33" spans="1:4" x14ac:dyDescent="0.25">
      <c r="A33" s="47"/>
      <c r="B33" s="44"/>
      <c r="C33" s="48"/>
      <c r="D33" s="48"/>
    </row>
    <row r="34" spans="1:4" x14ac:dyDescent="0.25">
      <c r="A34" s="49"/>
      <c r="B34" s="49"/>
      <c r="C34" s="49"/>
      <c r="D34" s="49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  <vt:lpstr>Текущий ремонт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2016-01-22T02:13:28Z</cp:lastPrinted>
  <dcterms:created xsi:type="dcterms:W3CDTF">2011-07-25T05:21:17Z</dcterms:created>
  <dcterms:modified xsi:type="dcterms:W3CDTF">2024-01-22T08:46:43Z</dcterms:modified>
</cp:coreProperties>
</file>