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Советская\"/>
    </mc:Choice>
  </mc:AlternateContent>
  <xr:revisionPtr revIDLastSave="0" documentId="13_ncr:1_{ECD6284D-1B71-4645-B677-AB297A6635B0}" xr6:coauthVersionLast="47" xr6:coauthVersionMax="47" xr10:uidLastSave="{00000000-0000-0000-0000-000000000000}"/>
  <bookViews>
    <workbookView xWindow="-120" yWindow="-120" windowWidth="25440" windowHeight="15390" activeTab="7" xr2:uid="{00000000-000D-0000-FFFF-FFFF00000000}"/>
  </bookViews>
  <sheets>
    <sheet name="ТО ин.оборуд." sheetId="1" r:id="rId1"/>
    <sheet name="ТО эл.оборуд." sheetId="6" r:id="rId2"/>
    <sheet name="ТО конструкт.эл." sheetId="2" r:id="rId3"/>
    <sheet name="ТР конструкт.эл" sheetId="3" r:id="rId4"/>
    <sheet name="Текущий ремонт" sheetId="10" r:id="rId5"/>
    <sheet name="ТР эл.оборуд." sheetId="7" r:id="rId6"/>
    <sheet name="ТР инж.об." sheetId="4" r:id="rId7"/>
    <sheet name="Лиц.счет. Св. расчет" sheetId="5" r:id="rId8"/>
    <sheet name="заявления" sheetId="8" r:id="rId9"/>
    <sheet name="дополн.раб." sheetId="9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D22" i="2"/>
  <c r="D75" i="1"/>
  <c r="C75" i="1"/>
  <c r="D6" i="7"/>
  <c r="D10" i="4"/>
  <c r="D20" i="2"/>
  <c r="D14" i="6"/>
  <c r="C14" i="6"/>
  <c r="D68" i="1"/>
  <c r="C68" i="1"/>
  <c r="L24" i="5"/>
  <c r="L14" i="5"/>
  <c r="L9" i="5"/>
  <c r="L4" i="5"/>
  <c r="D22" i="9"/>
  <c r="C22" i="9"/>
  <c r="D18" i="2"/>
  <c r="C63" i="1"/>
  <c r="D18" i="9"/>
  <c r="C18" i="9"/>
  <c r="C58" i="1"/>
  <c r="D13" i="9"/>
  <c r="C13" i="9"/>
  <c r="D8" i="4"/>
  <c r="C52" i="1"/>
  <c r="D6" i="3"/>
  <c r="C47" i="1"/>
  <c r="C39" i="1"/>
  <c r="D6" i="9"/>
  <c r="D8" i="9" s="1"/>
  <c r="C33" i="1" l="1"/>
  <c r="C28" i="1"/>
  <c r="D8" i="5" l="1"/>
  <c r="D6" i="4"/>
  <c r="C12" i="2"/>
  <c r="C23" i="1"/>
  <c r="C16" i="1"/>
  <c r="C11" i="1"/>
  <c r="K14" i="5"/>
  <c r="D6" i="2" l="1"/>
  <c r="D8" i="2" s="1"/>
  <c r="D12" i="2" s="1"/>
  <c r="D14" i="2" s="1"/>
  <c r="D16" i="2" s="1"/>
  <c r="D6" i="6"/>
  <c r="D8" i="6" s="1"/>
  <c r="D10" i="6" s="1"/>
  <c r="D11" i="1" l="1"/>
  <c r="D16" i="1" s="1"/>
  <c r="D23" i="1" s="1"/>
  <c r="D28" i="1" s="1"/>
  <c r="D33" i="1" s="1"/>
  <c r="D39" i="1" s="1"/>
  <c r="D47" i="1" s="1"/>
  <c r="D52" i="1" s="1"/>
  <c r="D58" i="1" s="1"/>
  <c r="D63" i="1" s="1"/>
  <c r="I19" i="5" l="1"/>
  <c r="D19" i="5"/>
  <c r="D14" i="5" l="1"/>
  <c r="E14" i="5"/>
  <c r="J14" i="5" l="1"/>
  <c r="N17" i="5"/>
  <c r="N10" i="5"/>
  <c r="N11" i="5"/>
  <c r="N15" i="5"/>
  <c r="I14" i="5"/>
  <c r="G14" i="5"/>
  <c r="H14" i="5"/>
  <c r="F14" i="5"/>
  <c r="D4" i="5"/>
  <c r="D9" i="5"/>
  <c r="E4" i="5"/>
  <c r="M4" i="5"/>
  <c r="K4" i="5"/>
  <c r="J4" i="5"/>
  <c r="I4" i="5"/>
  <c r="H4" i="5"/>
  <c r="G4" i="5"/>
  <c r="F4" i="5"/>
  <c r="C4" i="5"/>
  <c r="B4" i="5"/>
  <c r="F9" i="5"/>
  <c r="K9" i="5"/>
  <c r="K19" i="5"/>
  <c r="C9" i="5"/>
  <c r="N23" i="5"/>
  <c r="N22" i="5"/>
  <c r="N21" i="5"/>
  <c r="N20" i="5"/>
  <c r="N18" i="5"/>
  <c r="N16" i="5"/>
  <c r="N13" i="5"/>
  <c r="N12" i="5"/>
  <c r="N8" i="5"/>
  <c r="N6" i="5"/>
  <c r="N5" i="5"/>
  <c r="M19" i="5"/>
  <c r="L19" i="5"/>
  <c r="J19" i="5"/>
  <c r="H19" i="5"/>
  <c r="G19" i="5"/>
  <c r="F19" i="5"/>
  <c r="E19" i="5"/>
  <c r="C19" i="5"/>
  <c r="B19" i="5"/>
  <c r="M14" i="5"/>
  <c r="C14" i="5"/>
  <c r="B14" i="5"/>
  <c r="M9" i="5"/>
  <c r="J9" i="5"/>
  <c r="I9" i="5"/>
  <c r="H9" i="5"/>
  <c r="G9" i="5"/>
  <c r="E9" i="5"/>
  <c r="B9" i="5"/>
  <c r="N14" i="5" l="1"/>
  <c r="I24" i="5"/>
  <c r="K24" i="5"/>
  <c r="G24" i="5"/>
  <c r="M24" i="5"/>
  <c r="D24" i="5"/>
  <c r="J24" i="5"/>
  <c r="B24" i="5"/>
  <c r="H24" i="5"/>
  <c r="F24" i="5"/>
  <c r="E24" i="5"/>
  <c r="N4" i="5"/>
  <c r="C24" i="5"/>
  <c r="N9" i="5"/>
  <c r="N19" i="5"/>
  <c r="N24" i="5" l="1"/>
</calcChain>
</file>

<file path=xl/sharedStrings.xml><?xml version="1.0" encoding="utf-8"?>
<sst xmlns="http://schemas.openxmlformats.org/spreadsheetml/2006/main" count="247" uniqueCount="130">
  <si>
    <t>Перечень работ</t>
  </si>
  <si>
    <t>Сумма</t>
  </si>
  <si>
    <t>Январь</t>
  </si>
  <si>
    <t>Март</t>
  </si>
  <si>
    <t>Советская, 3б</t>
  </si>
  <si>
    <t xml:space="preserve">1.Техническое обслуживание инженерного оборудования </t>
  </si>
  <si>
    <t>Советская 3б</t>
  </si>
  <si>
    <t xml:space="preserve">2.Техническое обслуживание конструктивных элементов </t>
  </si>
  <si>
    <t>Февраль</t>
  </si>
  <si>
    <t>4. Текущий ремонт инженерного оборудования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</si>
  <si>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</si>
  <si>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</si>
  <si>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</si>
  <si>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</si>
  <si>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</si>
  <si>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</si>
  <si>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</si>
  <si>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</si>
  <si>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</si>
  <si>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</si>
  <si>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</si>
  <si>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</si>
  <si>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</si>
  <si>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</si>
  <si>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</si>
  <si>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</si>
  <si>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</si>
  <si>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t>Кудин Ю.С.</t>
  </si>
  <si>
    <t>2.Техническое обслуживание электрооборудования</t>
  </si>
  <si>
    <t>-эл.оборудования</t>
  </si>
  <si>
    <t>Текущий ремонт электрооборудования</t>
  </si>
  <si>
    <t>3. Текущий ремонт конструктивных элементов</t>
  </si>
  <si>
    <t>Кузмичева Е.А.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</si>
  <si>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</si>
  <si>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</si>
  <si>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</si>
  <si>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</si>
  <si>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</si>
  <si>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</si>
  <si>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</si>
  <si>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</si>
  <si>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</si>
  <si>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Советская,3б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</si>
  <si>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</si>
  <si>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</si>
  <si>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</si>
  <si>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1. Содержание общ. имущества:</t>
  </si>
  <si>
    <t xml:space="preserve">  - санитарная уборка лестничных клеток</t>
  </si>
  <si>
    <t>уборка придомовой территории</t>
  </si>
  <si>
    <t>Очистка дорог</t>
  </si>
  <si>
    <t xml:space="preserve">  - инженерное оборудование</t>
  </si>
  <si>
    <t xml:space="preserve">  - конструктивные элементы</t>
  </si>
  <si>
    <t>-эл.оборудование</t>
  </si>
  <si>
    <t xml:space="preserve">  - АДС</t>
  </si>
  <si>
    <t>5.ОДН: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</si>
  <si>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</si>
  <si>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</si>
  <si>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</si>
  <si>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</si>
  <si>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7. Расходы по содержанию УК</t>
  </si>
  <si>
    <t>Директор ООО УК "Аркада"</t>
  </si>
  <si>
    <t>Итого за январь</t>
  </si>
  <si>
    <t>Дезинфекция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</si>
  <si>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</si>
  <si>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Лицевой счет. Сводный расчет  2023г</t>
  </si>
  <si>
    <t>Лицевой счёт  2023г</t>
  </si>
  <si>
    <t>Устранение течи на полотенцесушителе Квартира №36</t>
  </si>
  <si>
    <t>Устранение течи стояка отопления Квартира №7</t>
  </si>
  <si>
    <t>Замена участка трубы стояка отопления в подвале Крюгер</t>
  </si>
  <si>
    <t>Очистка снега и наледи на крыше</t>
  </si>
  <si>
    <t>Лицевой счёт 2023г</t>
  </si>
  <si>
    <t>Замена стояка ГВС Квартира №39,42</t>
  </si>
  <si>
    <t>Итого за февраль</t>
  </si>
  <si>
    <t xml:space="preserve">Уборка снежных шапок с балконовс торца дома </t>
  </si>
  <si>
    <t>Устранение течи на стояке ХВС Квартира №76</t>
  </si>
  <si>
    <t>Отключение подъездного отопления</t>
  </si>
  <si>
    <t>Замена участка трубы на стояке отопления Квартира №10</t>
  </si>
  <si>
    <t>Итого за март</t>
  </si>
  <si>
    <t>Уборка сосулек с крыши</t>
  </si>
  <si>
    <t>Установка сливных желобов на подъездные козырьки</t>
  </si>
  <si>
    <t>Выдан председателю совета дома кабель канал на 4 провода 64 метра</t>
  </si>
  <si>
    <t>Замена стояков ГВс Квартира №39,42</t>
  </si>
  <si>
    <t>Устранение течи на стояке отопления Квартира №49</t>
  </si>
  <si>
    <t>Итого за апрель</t>
  </si>
  <si>
    <t>Отключение отопления</t>
  </si>
  <si>
    <t xml:space="preserve">Итого за май </t>
  </si>
  <si>
    <t>Демонтаж, монтаж эл. счетчика Квартира №39,54</t>
  </si>
  <si>
    <t>Работы ППР</t>
  </si>
  <si>
    <t>Ремонт подъездной двери Подъезд №2</t>
  </si>
  <si>
    <t>Привоз земли на придомовую территорию</t>
  </si>
  <si>
    <t>Демонтаж ПРЭМ на теплоузле на поверку</t>
  </si>
  <si>
    <t>Установка труб вместо ПРЭМ</t>
  </si>
  <si>
    <t>Итого за июнь</t>
  </si>
  <si>
    <t>Монтаж замочных проушан в электрощиты</t>
  </si>
  <si>
    <t>Замена учатска трубы стока ХВС Квартира №36</t>
  </si>
  <si>
    <t>Установка ПРЭМ после поверки</t>
  </si>
  <si>
    <t>Поверка ПРЭМ</t>
  </si>
  <si>
    <t>Промывка и опрессовка системы теплоснабжения</t>
  </si>
  <si>
    <t>Итого за июль</t>
  </si>
  <si>
    <t>Скос травы на придомовой территории</t>
  </si>
  <si>
    <t>Восстановление подъездных домофонов</t>
  </si>
  <si>
    <t>Прочистка канализации в подвале</t>
  </si>
  <si>
    <t>Итого за август</t>
  </si>
  <si>
    <t>Замена отопительных приборов Квартира №50</t>
  </si>
  <si>
    <t>Удаление бетонной плиты и вывоз старого ограждения</t>
  </si>
  <si>
    <t>Заливка бетоном площадки под мусорные баки</t>
  </si>
  <si>
    <t>Выдан председателю совета дома замок навесной</t>
  </si>
  <si>
    <t>Запуск отопления</t>
  </si>
  <si>
    <t>Развоздушка отопления Квартира №52,68,21</t>
  </si>
  <si>
    <t>Итого за сентябрь</t>
  </si>
  <si>
    <t>Выдан председателю совета дома замки навесный в количестве 6 штук</t>
  </si>
  <si>
    <t>Выдан председателю совета дома замок навесной под один ключ</t>
  </si>
  <si>
    <t>Изготовление и установка скамеек у подъездов №1,2</t>
  </si>
  <si>
    <t>Замена стояка отопления на кухне Квартира №52</t>
  </si>
  <si>
    <t>Итого за октябрь</t>
  </si>
  <si>
    <t>Прочистка вентиляции</t>
  </si>
  <si>
    <t>Покраска ограждения под мусорные баки</t>
  </si>
  <si>
    <t xml:space="preserve">Изготовление и установка ограждений под мусорные баки </t>
  </si>
  <si>
    <t>Устранение течи в подвале Подъезд №3</t>
  </si>
  <si>
    <t>Итого за ноябрь</t>
  </si>
  <si>
    <t>Монтаж электро розетки Подъезд №1</t>
  </si>
  <si>
    <t xml:space="preserve">Работы ППР </t>
  </si>
  <si>
    <t>Снятие водосточных желубов</t>
  </si>
  <si>
    <t>Замена участка трубы, промывка батареи и установка запорной арматуры Квартира №62</t>
  </si>
  <si>
    <t>Замена горелых светодиодных светильников</t>
  </si>
  <si>
    <t>Отогрев канализационных труб на крыше от куржака</t>
  </si>
  <si>
    <t>Замена стояка канализации в подвале Квартира №50,51</t>
  </si>
  <si>
    <t>Прочистка канализации в подвале Квартира №50</t>
  </si>
  <si>
    <t>Итого за декабрь</t>
  </si>
  <si>
    <t>Утепление фасада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</si>
</sst>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2" xfId="0" applyFont="1" applyBorder="1"/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/>
    <xf numFmtId="2" fontId="7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2" fontId="7" fillId="0" borderId="1" xfId="0" applyNumberFormat="1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 applyAlignment="1">
      <alignment horizontal="left" wrapText="1"/>
    </xf>
    <xf numFmtId="0" fontId="8" fillId="2" borderId="1" xfId="0" applyFont="1" applyFill="1" applyBorder="1"/>
    <xf numFmtId="0" fontId="0" fillId="2" borderId="1" xfId="0" applyFill="1" applyBorder="1"/>
    <xf numFmtId="49" fontId="0" fillId="0" borderId="1" xfId="0" applyNumberForma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/>
    <xf numFmtId="0" fontId="9" fillId="0" borderId="1" xfId="0" applyFont="1" applyBorder="1"/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1" fillId="0" borderId="6" xfId="0" applyFont="1" applyBorder="1"/>
    <xf numFmtId="0" fontId="3" fillId="0" borderId="1" xfId="0" applyFont="1" applyBorder="1"/>
    <xf numFmtId="0" fontId="7" fillId="0" borderId="6" xfId="0" applyFont="1" applyBorder="1"/>
    <xf numFmtId="0" fontId="10" fillId="0" borderId="1" xfId="0" applyFont="1" applyBorder="1"/>
    <xf numFmtId="0" fontId="6" fillId="0" borderId="4" xfId="0" applyFon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4"/>
  <sheetViews>
    <sheetView topLeftCell="A65" workbookViewId="0">
      <selection activeCell="B72" sqref="B72:C74"/>
    </sheetView>
  </sheetViews>
  <sheetFormatPr defaultRowHeight="15" x14ac:dyDescent="0.25"/>
  <cols>
    <col min="1" max="1" width="4.7109375" customWidth="1"/>
    <col min="2" max="2" width="49.28515625" customWidth="1"/>
    <col min="3" max="3" width="10.42578125" customWidth="1"/>
    <col min="4" max="4" width="13.140625" customWidth="1"/>
  </cols>
  <sheetData>
    <row r="1" spans="1:7" ht="21" x14ac:dyDescent="0.35">
      <c r="A1" s="4"/>
      <c r="B1" s="60" t="s">
        <v>65</v>
      </c>
      <c r="C1" s="60"/>
      <c r="D1" s="60"/>
      <c r="E1" s="7"/>
      <c r="F1" s="7"/>
      <c r="G1" s="7"/>
    </row>
    <row r="2" spans="1:7" x14ac:dyDescent="0.25">
      <c r="A2" s="4"/>
      <c r="B2" s="5" t="s">
        <v>4</v>
      </c>
      <c r="C2" s="4"/>
      <c r="D2" s="4"/>
      <c r="E2" s="4"/>
      <c r="F2" s="4"/>
      <c r="G2" s="4"/>
    </row>
    <row r="3" spans="1:7" ht="20.100000000000001" customHeight="1" x14ac:dyDescent="0.25">
      <c r="A3" s="4"/>
      <c r="B3" s="59" t="s">
        <v>5</v>
      </c>
      <c r="C3" s="59"/>
      <c r="D3" s="59"/>
      <c r="E3" s="4"/>
      <c r="F3" s="4"/>
      <c r="G3" s="4"/>
    </row>
    <row r="4" spans="1:7" ht="16.5" customHeight="1" x14ac:dyDescent="0.25">
      <c r="A4" s="14"/>
      <c r="B4" s="21" t="s">
        <v>0</v>
      </c>
      <c r="C4" s="21" t="s">
        <v>1</v>
      </c>
      <c r="D4" s="21" t="s">
        <v>25</v>
      </c>
      <c r="E4" s="4"/>
      <c r="F4" s="4"/>
      <c r="G4" s="4"/>
    </row>
    <row r="5" spans="1:7" ht="16.5" customHeight="1" x14ac:dyDescent="0.25">
      <c r="A5" s="14"/>
      <c r="B5" s="42" t="s">
        <v>2</v>
      </c>
      <c r="C5" s="21"/>
      <c r="D5" s="21"/>
      <c r="E5" s="4"/>
      <c r="F5" s="4"/>
      <c r="G5" s="4"/>
    </row>
    <row r="6" spans="1:7" ht="30" customHeight="1" x14ac:dyDescent="0.25">
      <c r="A6" s="14">
        <v>1</v>
      </c>
      <c r="B6" s="29" t="s">
        <v>58</v>
      </c>
      <c r="C6" s="21">
        <v>1223.92</v>
      </c>
      <c r="D6" s="21"/>
      <c r="E6" s="4"/>
      <c r="F6" s="4"/>
      <c r="G6" s="4"/>
    </row>
    <row r="7" spans="1:7" ht="60" x14ac:dyDescent="0.25">
      <c r="A7" s="14">
        <v>2</v>
      </c>
      <c r="B7" s="29" t="s">
        <v>63</v>
      </c>
      <c r="C7" s="51">
        <v>935</v>
      </c>
      <c r="D7" s="21"/>
      <c r="E7" s="4"/>
      <c r="F7" s="4"/>
      <c r="G7" s="4"/>
    </row>
    <row r="8" spans="1:7" ht="30" x14ac:dyDescent="0.25">
      <c r="A8" s="14">
        <v>3</v>
      </c>
      <c r="B8" s="29" t="s">
        <v>66</v>
      </c>
      <c r="C8" s="51">
        <v>1160</v>
      </c>
      <c r="D8" s="21"/>
      <c r="E8" s="4"/>
      <c r="F8" s="4"/>
      <c r="G8" s="4"/>
    </row>
    <row r="9" spans="1:7" x14ac:dyDescent="0.25">
      <c r="A9" s="14">
        <v>4</v>
      </c>
      <c r="B9" s="29" t="s">
        <v>67</v>
      </c>
      <c r="C9" s="51">
        <v>3143.9</v>
      </c>
      <c r="D9" s="21"/>
      <c r="E9" s="4"/>
      <c r="F9" s="4"/>
      <c r="G9" s="4"/>
    </row>
    <row r="10" spans="1:7" ht="30" x14ac:dyDescent="0.25">
      <c r="A10" s="14">
        <v>5</v>
      </c>
      <c r="B10" s="29" t="s">
        <v>68</v>
      </c>
      <c r="C10" s="51">
        <v>2765</v>
      </c>
      <c r="D10" s="21"/>
      <c r="E10" s="4"/>
      <c r="F10" s="4"/>
      <c r="G10" s="4"/>
    </row>
    <row r="11" spans="1:7" x14ac:dyDescent="0.25">
      <c r="A11" s="14"/>
      <c r="B11" s="30" t="s">
        <v>61</v>
      </c>
      <c r="C11" s="30">
        <f>SUM(C6:C10)</f>
        <v>9227.82</v>
      </c>
      <c r="D11" s="15">
        <f>C11</f>
        <v>9227.82</v>
      </c>
      <c r="E11" s="4"/>
      <c r="F11" s="4"/>
      <c r="G11" s="4"/>
    </row>
    <row r="12" spans="1:7" x14ac:dyDescent="0.25">
      <c r="A12" s="14"/>
      <c r="B12" s="42" t="s">
        <v>8</v>
      </c>
      <c r="C12" s="21"/>
      <c r="D12" s="21"/>
    </row>
    <row r="13" spans="1:7" ht="30" x14ac:dyDescent="0.25">
      <c r="A13" s="14">
        <v>1</v>
      </c>
      <c r="B13" s="29" t="s">
        <v>58</v>
      </c>
      <c r="C13" s="21">
        <v>1223.92</v>
      </c>
      <c r="D13" s="21"/>
    </row>
    <row r="14" spans="1:7" ht="60" x14ac:dyDescent="0.25">
      <c r="A14" s="14">
        <v>2</v>
      </c>
      <c r="B14" s="29" t="s">
        <v>63</v>
      </c>
      <c r="C14" s="51">
        <v>935</v>
      </c>
      <c r="D14" s="21"/>
    </row>
    <row r="15" spans="1:7" x14ac:dyDescent="0.25">
      <c r="A15" s="29">
        <v>3</v>
      </c>
      <c r="B15" s="29" t="s">
        <v>71</v>
      </c>
      <c r="C15" s="29">
        <v>6124</v>
      </c>
      <c r="D15" s="30"/>
    </row>
    <row r="16" spans="1:7" x14ac:dyDescent="0.25">
      <c r="A16" s="29"/>
      <c r="B16" s="30" t="s">
        <v>72</v>
      </c>
      <c r="C16" s="30">
        <f>SUM(C13:C15)</f>
        <v>8282.92</v>
      </c>
      <c r="D16" s="30">
        <f>C16+D11</f>
        <v>17510.739999999998</v>
      </c>
    </row>
    <row r="17" spans="1:4" x14ac:dyDescent="0.25">
      <c r="A17" s="14"/>
      <c r="B17" s="42" t="s">
        <v>3</v>
      </c>
      <c r="C17" s="21"/>
      <c r="D17" s="21"/>
    </row>
    <row r="18" spans="1:4" ht="30" x14ac:dyDescent="0.25">
      <c r="A18" s="14">
        <v>1</v>
      </c>
      <c r="B18" s="29" t="s">
        <v>58</v>
      </c>
      <c r="C18" s="21">
        <v>1223.92</v>
      </c>
      <c r="D18" s="21"/>
    </row>
    <row r="19" spans="1:4" ht="60" x14ac:dyDescent="0.25">
      <c r="A19" s="14">
        <v>2</v>
      </c>
      <c r="B19" s="29" t="s">
        <v>63</v>
      </c>
      <c r="C19" s="51">
        <v>935</v>
      </c>
      <c r="D19" s="21"/>
    </row>
    <row r="20" spans="1:4" x14ac:dyDescent="0.25">
      <c r="A20" s="29">
        <v>3</v>
      </c>
      <c r="B20" s="29" t="s">
        <v>74</v>
      </c>
      <c r="C20" s="51">
        <v>395</v>
      </c>
      <c r="D20" s="30"/>
    </row>
    <row r="21" spans="1:4" x14ac:dyDescent="0.25">
      <c r="A21" s="14">
        <v>4</v>
      </c>
      <c r="B21" s="29" t="s">
        <v>75</v>
      </c>
      <c r="C21" s="21">
        <v>790</v>
      </c>
      <c r="D21" s="21"/>
    </row>
    <row r="22" spans="1:4" ht="30" x14ac:dyDescent="0.25">
      <c r="A22" s="14">
        <v>5</v>
      </c>
      <c r="B22" s="29" t="s">
        <v>76</v>
      </c>
      <c r="C22" s="51">
        <v>3032.5</v>
      </c>
      <c r="D22" s="21"/>
    </row>
    <row r="23" spans="1:4" x14ac:dyDescent="0.25">
      <c r="A23" s="29"/>
      <c r="B23" s="30" t="s">
        <v>77</v>
      </c>
      <c r="C23" s="30">
        <f>SUM(C18:C22)</f>
        <v>6376.42</v>
      </c>
      <c r="D23" s="30">
        <f>C23+D16</f>
        <v>23887.159999999996</v>
      </c>
    </row>
    <row r="24" spans="1:4" x14ac:dyDescent="0.25">
      <c r="A24" s="14"/>
      <c r="B24" s="42" t="s">
        <v>10</v>
      </c>
      <c r="C24" s="21"/>
      <c r="D24" s="21"/>
    </row>
    <row r="25" spans="1:4" ht="30" x14ac:dyDescent="0.25">
      <c r="A25" s="14">
        <v>1</v>
      </c>
      <c r="B25" s="29" t="s">
        <v>58</v>
      </c>
      <c r="C25" s="21">
        <v>1223.92</v>
      </c>
      <c r="D25" s="21"/>
    </row>
    <row r="26" spans="1:4" ht="60" x14ac:dyDescent="0.25">
      <c r="A26" s="14">
        <v>2</v>
      </c>
      <c r="B26" s="29" t="s">
        <v>63</v>
      </c>
      <c r="C26" s="51">
        <v>935</v>
      </c>
      <c r="D26" s="21"/>
    </row>
    <row r="27" spans="1:4" ht="30" x14ac:dyDescent="0.25">
      <c r="A27" s="31">
        <v>3</v>
      </c>
      <c r="B27" s="29" t="s">
        <v>82</v>
      </c>
      <c r="C27" s="57">
        <v>1555</v>
      </c>
      <c r="D27" s="30"/>
    </row>
    <row r="28" spans="1:4" x14ac:dyDescent="0.25">
      <c r="A28" s="32"/>
      <c r="B28" s="30" t="s">
        <v>83</v>
      </c>
      <c r="C28" s="30">
        <f>SUM(C25:C27)</f>
        <v>3713.92</v>
      </c>
      <c r="D28" s="33">
        <f>C28+D23</f>
        <v>27601.079999999994</v>
      </c>
    </row>
    <row r="29" spans="1:4" x14ac:dyDescent="0.25">
      <c r="A29" s="14"/>
      <c r="B29" s="42" t="s">
        <v>11</v>
      </c>
      <c r="C29" s="21"/>
      <c r="D29" s="21"/>
    </row>
    <row r="30" spans="1:4" ht="30" x14ac:dyDescent="0.25">
      <c r="A30" s="14">
        <v>1</v>
      </c>
      <c r="B30" s="29" t="s">
        <v>58</v>
      </c>
      <c r="C30" s="21">
        <v>1223.92</v>
      </c>
      <c r="D30" s="21"/>
    </row>
    <row r="31" spans="1:4" ht="60" x14ac:dyDescent="0.25">
      <c r="A31" s="14">
        <v>2</v>
      </c>
      <c r="B31" s="29" t="s">
        <v>63</v>
      </c>
      <c r="C31" s="51">
        <v>935</v>
      </c>
      <c r="D31" s="21"/>
    </row>
    <row r="32" spans="1:4" x14ac:dyDescent="0.25">
      <c r="A32" s="32">
        <v>3</v>
      </c>
      <c r="B32" s="29" t="s">
        <v>84</v>
      </c>
      <c r="C32" s="29">
        <v>790</v>
      </c>
      <c r="D32" s="35"/>
    </row>
    <row r="33" spans="1:4" x14ac:dyDescent="0.25">
      <c r="A33" s="29"/>
      <c r="B33" s="30" t="s">
        <v>85</v>
      </c>
      <c r="C33" s="30">
        <f>SUM(C30:C32)</f>
        <v>2948.92</v>
      </c>
      <c r="D33" s="35">
        <f>C33+D28</f>
        <v>30549.999999999993</v>
      </c>
    </row>
    <row r="34" spans="1:4" x14ac:dyDescent="0.25">
      <c r="A34" s="14"/>
      <c r="B34" s="42" t="s">
        <v>12</v>
      </c>
      <c r="C34" s="21"/>
      <c r="D34" s="21"/>
    </row>
    <row r="35" spans="1:4" ht="30" x14ac:dyDescent="0.25">
      <c r="A35" s="14">
        <v>1</v>
      </c>
      <c r="B35" s="29" t="s">
        <v>58</v>
      </c>
      <c r="C35" s="21">
        <v>1223.92</v>
      </c>
      <c r="D35" s="21"/>
    </row>
    <row r="36" spans="1:4" ht="60" x14ac:dyDescent="0.25">
      <c r="A36" s="14">
        <v>2</v>
      </c>
      <c r="B36" s="29" t="s">
        <v>63</v>
      </c>
      <c r="C36" s="51">
        <v>935</v>
      </c>
      <c r="D36" s="21"/>
    </row>
    <row r="37" spans="1:4" x14ac:dyDescent="0.25">
      <c r="A37" s="29">
        <v>3</v>
      </c>
      <c r="B37" s="29" t="s">
        <v>90</v>
      </c>
      <c r="C37" s="51">
        <v>1580</v>
      </c>
      <c r="D37" s="30"/>
    </row>
    <row r="38" spans="1:4" x14ac:dyDescent="0.25">
      <c r="A38" s="34">
        <v>4</v>
      </c>
      <c r="B38" s="29" t="s">
        <v>91</v>
      </c>
      <c r="C38" s="34">
        <v>3554.3</v>
      </c>
      <c r="D38" s="35"/>
    </row>
    <row r="39" spans="1:4" x14ac:dyDescent="0.25">
      <c r="A39" s="29"/>
      <c r="B39" s="30" t="s">
        <v>92</v>
      </c>
      <c r="C39" s="30">
        <f>SUM(C35:C38)</f>
        <v>7293.22</v>
      </c>
      <c r="D39" s="30">
        <f>C39+D33</f>
        <v>37843.219999999994</v>
      </c>
    </row>
    <row r="40" spans="1:4" x14ac:dyDescent="0.25">
      <c r="A40" s="14"/>
      <c r="B40" s="42" t="s">
        <v>13</v>
      </c>
      <c r="C40" s="21"/>
      <c r="D40" s="21"/>
    </row>
    <row r="41" spans="1:4" ht="30" x14ac:dyDescent="0.25">
      <c r="A41" s="14">
        <v>1</v>
      </c>
      <c r="B41" s="29" t="s">
        <v>58</v>
      </c>
      <c r="C41" s="21">
        <v>1223.92</v>
      </c>
      <c r="D41" s="21"/>
    </row>
    <row r="42" spans="1:4" ht="60" x14ac:dyDescent="0.25">
      <c r="A42" s="14">
        <v>2</v>
      </c>
      <c r="B42" s="29" t="s">
        <v>63</v>
      </c>
      <c r="C42" s="51">
        <v>935</v>
      </c>
      <c r="D42" s="21"/>
    </row>
    <row r="43" spans="1:4" x14ac:dyDescent="0.25">
      <c r="A43" s="34">
        <v>3</v>
      </c>
      <c r="B43" s="29" t="s">
        <v>94</v>
      </c>
      <c r="C43" s="29">
        <v>5745.1</v>
      </c>
      <c r="D43" s="30"/>
    </row>
    <row r="44" spans="1:4" x14ac:dyDescent="0.25">
      <c r="A44" s="29">
        <v>4</v>
      </c>
      <c r="B44" s="29" t="s">
        <v>95</v>
      </c>
      <c r="C44" s="29">
        <v>2966.2</v>
      </c>
      <c r="D44" s="30"/>
    </row>
    <row r="45" spans="1:4" x14ac:dyDescent="0.25">
      <c r="A45" s="14">
        <v>5</v>
      </c>
      <c r="B45" s="29" t="s">
        <v>96</v>
      </c>
      <c r="C45" s="58">
        <v>11500</v>
      </c>
      <c r="D45" s="21"/>
    </row>
    <row r="46" spans="1:4" x14ac:dyDescent="0.25">
      <c r="A46" s="14">
        <v>6</v>
      </c>
      <c r="B46" s="29" t="s">
        <v>97</v>
      </c>
      <c r="C46" s="51">
        <v>3851.25</v>
      </c>
      <c r="D46" s="21"/>
    </row>
    <row r="47" spans="1:4" x14ac:dyDescent="0.25">
      <c r="A47" s="16"/>
      <c r="B47" s="30" t="s">
        <v>98</v>
      </c>
      <c r="C47" s="30">
        <f>SUM(C41:C46)</f>
        <v>26221.47</v>
      </c>
      <c r="D47" s="17">
        <f>C47+D39</f>
        <v>64064.689999999995</v>
      </c>
    </row>
    <row r="48" spans="1:4" x14ac:dyDescent="0.25">
      <c r="A48" s="14"/>
      <c r="B48" s="42" t="s">
        <v>14</v>
      </c>
      <c r="C48" s="21"/>
      <c r="D48" s="21"/>
    </row>
    <row r="49" spans="1:4" ht="30" x14ac:dyDescent="0.25">
      <c r="A49" s="14">
        <v>1</v>
      </c>
      <c r="B49" s="29" t="s">
        <v>58</v>
      </c>
      <c r="C49" s="21">
        <v>1223.92</v>
      </c>
      <c r="D49" s="21"/>
    </row>
    <row r="50" spans="1:4" ht="60" x14ac:dyDescent="0.25">
      <c r="A50" s="14">
        <v>2</v>
      </c>
      <c r="B50" s="29" t="s">
        <v>63</v>
      </c>
      <c r="C50" s="51">
        <v>935</v>
      </c>
      <c r="D50" s="21"/>
    </row>
    <row r="51" spans="1:4" x14ac:dyDescent="0.25">
      <c r="A51" s="14">
        <v>3</v>
      </c>
      <c r="B51" s="29" t="s">
        <v>101</v>
      </c>
      <c r="C51" s="51">
        <v>3555</v>
      </c>
      <c r="D51" s="21"/>
    </row>
    <row r="52" spans="1:4" x14ac:dyDescent="0.25">
      <c r="A52" s="16"/>
      <c r="B52" s="30" t="s">
        <v>102</v>
      </c>
      <c r="C52" s="55">
        <f>SUM(C49:C51)</f>
        <v>5713.92</v>
      </c>
      <c r="D52" s="53">
        <f>C52+D47</f>
        <v>69778.61</v>
      </c>
    </row>
    <row r="53" spans="1:4" x14ac:dyDescent="0.25">
      <c r="A53" s="14"/>
      <c r="B53" s="42" t="s">
        <v>15</v>
      </c>
      <c r="C53" s="21"/>
      <c r="D53" s="21"/>
    </row>
    <row r="54" spans="1:4" ht="30" x14ac:dyDescent="0.25">
      <c r="A54" s="14">
        <v>1</v>
      </c>
      <c r="B54" s="29" t="s">
        <v>58</v>
      </c>
      <c r="C54" s="21">
        <v>1223.92</v>
      </c>
      <c r="D54" s="21"/>
    </row>
    <row r="55" spans="1:4" ht="60" x14ac:dyDescent="0.25">
      <c r="A55" s="14">
        <v>2</v>
      </c>
      <c r="B55" s="29" t="s">
        <v>63</v>
      </c>
      <c r="C55" s="51">
        <v>935</v>
      </c>
      <c r="D55" s="21"/>
    </row>
    <row r="56" spans="1:4" x14ac:dyDescent="0.25">
      <c r="A56" s="16">
        <v>3</v>
      </c>
      <c r="B56" s="29" t="s">
        <v>107</v>
      </c>
      <c r="C56" s="34">
        <v>2370</v>
      </c>
      <c r="D56" s="17"/>
    </row>
    <row r="57" spans="1:4" x14ac:dyDescent="0.25">
      <c r="A57" s="16">
        <v>4</v>
      </c>
      <c r="B57" s="29" t="s">
        <v>108</v>
      </c>
      <c r="C57" s="16">
        <v>1315.35</v>
      </c>
      <c r="D57" s="17"/>
    </row>
    <row r="58" spans="1:4" x14ac:dyDescent="0.25">
      <c r="A58" s="29"/>
      <c r="B58" s="30" t="s">
        <v>109</v>
      </c>
      <c r="C58" s="30">
        <f>SUM(C54:C57)</f>
        <v>5844.27</v>
      </c>
      <c r="D58" s="30">
        <f>C58+D52</f>
        <v>75622.880000000005</v>
      </c>
    </row>
    <row r="59" spans="1:4" x14ac:dyDescent="0.25">
      <c r="A59" s="14"/>
      <c r="B59" s="42" t="s">
        <v>16</v>
      </c>
      <c r="C59" s="21"/>
      <c r="D59" s="21"/>
    </row>
    <row r="60" spans="1:4" ht="30" x14ac:dyDescent="0.25">
      <c r="A60" s="14">
        <v>1</v>
      </c>
      <c r="B60" s="29" t="s">
        <v>58</v>
      </c>
      <c r="C60" s="21">
        <v>1223.92</v>
      </c>
      <c r="D60" s="21"/>
    </row>
    <row r="61" spans="1:4" ht="60" x14ac:dyDescent="0.25">
      <c r="A61" s="14">
        <v>2</v>
      </c>
      <c r="B61" s="29" t="s">
        <v>63</v>
      </c>
      <c r="C61" s="51">
        <v>935</v>
      </c>
      <c r="D61" s="21"/>
    </row>
    <row r="62" spans="1:4" x14ac:dyDescent="0.25">
      <c r="A62" s="16">
        <v>3</v>
      </c>
      <c r="B62" s="29" t="s">
        <v>113</v>
      </c>
      <c r="C62" s="34">
        <v>2373.5</v>
      </c>
      <c r="D62" s="17"/>
    </row>
    <row r="63" spans="1:4" x14ac:dyDescent="0.25">
      <c r="A63" s="16"/>
      <c r="B63" s="30" t="s">
        <v>114</v>
      </c>
      <c r="C63" s="35">
        <f>SUM(C60:C62)</f>
        <v>4532.42</v>
      </c>
      <c r="D63" s="17">
        <f>C63+D58</f>
        <v>80155.3</v>
      </c>
    </row>
    <row r="64" spans="1:4" x14ac:dyDescent="0.25">
      <c r="A64" s="14"/>
      <c r="B64" s="42" t="s">
        <v>17</v>
      </c>
      <c r="C64" s="21"/>
      <c r="D64" s="21"/>
    </row>
    <row r="65" spans="1:4" ht="30" x14ac:dyDescent="0.25">
      <c r="A65" s="14">
        <v>1</v>
      </c>
      <c r="B65" s="29" t="s">
        <v>58</v>
      </c>
      <c r="C65" s="21">
        <v>1223.92</v>
      </c>
      <c r="D65" s="21"/>
    </row>
    <row r="66" spans="1:4" ht="60" x14ac:dyDescent="0.25">
      <c r="A66" s="14">
        <v>2</v>
      </c>
      <c r="B66" s="29" t="s">
        <v>63</v>
      </c>
      <c r="C66" s="51">
        <v>935</v>
      </c>
      <c r="D66" s="21"/>
    </row>
    <row r="67" spans="1:4" x14ac:dyDescent="0.25">
      <c r="A67" s="16">
        <v>3</v>
      </c>
      <c r="B67" s="29" t="s">
        <v>118</v>
      </c>
      <c r="C67" s="34">
        <v>1160</v>
      </c>
      <c r="D67" s="17"/>
    </row>
    <row r="68" spans="1:4" x14ac:dyDescent="0.25">
      <c r="A68" s="16"/>
      <c r="B68" s="30" t="s">
        <v>119</v>
      </c>
      <c r="C68" s="35">
        <f>SUM(C65:C67)</f>
        <v>3318.92</v>
      </c>
      <c r="D68" s="17">
        <f>C68+D63</f>
        <v>83474.22</v>
      </c>
    </row>
    <row r="69" spans="1:4" x14ac:dyDescent="0.25">
      <c r="A69" s="14"/>
      <c r="B69" s="42" t="s">
        <v>18</v>
      </c>
      <c r="C69" s="21"/>
      <c r="D69" s="21"/>
    </row>
    <row r="70" spans="1:4" ht="30" x14ac:dyDescent="0.25">
      <c r="A70" s="14">
        <v>1</v>
      </c>
      <c r="B70" s="29" t="s">
        <v>58</v>
      </c>
      <c r="C70" s="14">
        <v>1223.92</v>
      </c>
      <c r="D70" s="21"/>
    </row>
    <row r="71" spans="1:4" ht="60" x14ac:dyDescent="0.25">
      <c r="A71" s="14">
        <v>2</v>
      </c>
      <c r="B71" s="29" t="s">
        <v>63</v>
      </c>
      <c r="C71" s="29">
        <v>935</v>
      </c>
      <c r="D71" s="21"/>
    </row>
    <row r="72" spans="1:4" ht="30" x14ac:dyDescent="0.25">
      <c r="A72" s="16">
        <v>3</v>
      </c>
      <c r="B72" s="29" t="s">
        <v>125</v>
      </c>
      <c r="C72" s="34">
        <v>818.5</v>
      </c>
      <c r="D72" s="17"/>
    </row>
    <row r="73" spans="1:4" ht="30" x14ac:dyDescent="0.25">
      <c r="A73" s="16">
        <v>4</v>
      </c>
      <c r="B73" s="29" t="s">
        <v>126</v>
      </c>
      <c r="C73" s="34">
        <v>2828</v>
      </c>
      <c r="D73" s="17"/>
    </row>
    <row r="74" spans="1:4" x14ac:dyDescent="0.25">
      <c r="A74" s="16">
        <v>5</v>
      </c>
      <c r="B74" s="29" t="s">
        <v>127</v>
      </c>
      <c r="C74" s="34">
        <v>3160</v>
      </c>
      <c r="D74" s="17"/>
    </row>
    <row r="75" spans="1:4" x14ac:dyDescent="0.25">
      <c r="A75" s="16"/>
      <c r="B75" s="30" t="s">
        <v>128</v>
      </c>
      <c r="C75" s="35">
        <f>SUM(C70:C74)</f>
        <v>8965.42</v>
      </c>
      <c r="D75" s="17">
        <f>C75+D68</f>
        <v>92439.64</v>
      </c>
    </row>
    <row r="76" spans="1:4" x14ac:dyDescent="0.25">
      <c r="A76" s="16"/>
      <c r="B76" s="30"/>
      <c r="C76" s="35"/>
      <c r="D76" s="17"/>
    </row>
    <row r="77" spans="1:4" x14ac:dyDescent="0.25">
      <c r="A77" s="16"/>
      <c r="B77" s="29"/>
      <c r="C77" s="34"/>
      <c r="D77" s="17"/>
    </row>
    <row r="78" spans="1:4" x14ac:dyDescent="0.25">
      <c r="A78" s="16"/>
      <c r="B78" s="29"/>
      <c r="C78" s="34"/>
      <c r="D78" s="17"/>
    </row>
    <row r="79" spans="1:4" x14ac:dyDescent="0.25">
      <c r="A79" s="16"/>
      <c r="B79" s="29"/>
      <c r="C79" s="34"/>
      <c r="D79" s="17"/>
    </row>
    <row r="80" spans="1:4" x14ac:dyDescent="0.25">
      <c r="A80" s="16"/>
      <c r="B80" s="29"/>
      <c r="C80" s="34"/>
      <c r="D80" s="17"/>
    </row>
    <row r="81" spans="1:4" x14ac:dyDescent="0.25">
      <c r="A81" s="16"/>
      <c r="B81" s="29"/>
      <c r="C81" s="29"/>
      <c r="D81" s="17"/>
    </row>
    <row r="82" spans="1:4" x14ac:dyDescent="0.25">
      <c r="A82" s="16"/>
      <c r="B82" s="15"/>
      <c r="C82" s="17"/>
      <c r="D82" s="17"/>
    </row>
    <row r="83" spans="1:4" x14ac:dyDescent="0.25">
      <c r="A83" s="16"/>
      <c r="B83" s="18"/>
      <c r="C83" s="16"/>
      <c r="D83" s="17"/>
    </row>
    <row r="84" spans="1:4" x14ac:dyDescent="0.25">
      <c r="B84" s="50"/>
      <c r="D84" s="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1"/>
  <sheetViews>
    <sheetView workbookViewId="0">
      <selection activeCell="A21" sqref="A21:D21"/>
    </sheetView>
  </sheetViews>
  <sheetFormatPr defaultRowHeight="15" x14ac:dyDescent="0.25"/>
  <cols>
    <col min="1" max="1" width="4.7109375" customWidth="1"/>
    <col min="2" max="2" width="54.5703125" customWidth="1"/>
    <col min="3" max="3" width="10" customWidth="1"/>
    <col min="4" max="4" width="10.5703125" customWidth="1"/>
  </cols>
  <sheetData>
    <row r="1" spans="1:4" ht="15.75" x14ac:dyDescent="0.25">
      <c r="A1" s="4"/>
      <c r="B1" s="60" t="s">
        <v>65</v>
      </c>
      <c r="C1" s="60"/>
      <c r="D1" s="60"/>
    </row>
    <row r="2" spans="1:4" ht="15.75" x14ac:dyDescent="0.25">
      <c r="A2" s="4"/>
      <c r="B2" s="6" t="s">
        <v>6</v>
      </c>
      <c r="C2" s="4"/>
      <c r="D2" s="4"/>
    </row>
    <row r="3" spans="1:4" x14ac:dyDescent="0.25">
      <c r="A3" s="4"/>
      <c r="B3" s="59" t="s">
        <v>43</v>
      </c>
      <c r="C3" s="59"/>
      <c r="D3" s="59"/>
    </row>
    <row r="4" spans="1:4" ht="26.25" x14ac:dyDescent="0.25">
      <c r="A4" s="8"/>
      <c r="B4" s="10" t="s">
        <v>0</v>
      </c>
      <c r="C4" s="10" t="s">
        <v>1</v>
      </c>
      <c r="D4" s="10" t="s">
        <v>25</v>
      </c>
    </row>
    <row r="5" spans="1:4" x14ac:dyDescent="0.25">
      <c r="A5" s="30"/>
      <c r="B5" s="30" t="s">
        <v>11</v>
      </c>
      <c r="C5" s="30"/>
      <c r="D5" s="30"/>
    </row>
    <row r="6" spans="1:4" x14ac:dyDescent="0.25">
      <c r="A6" s="34">
        <v>1</v>
      </c>
      <c r="B6" s="34" t="s">
        <v>89</v>
      </c>
      <c r="C6" s="34">
        <v>15008</v>
      </c>
      <c r="D6" s="35">
        <f>C6</f>
        <v>15008</v>
      </c>
    </row>
    <row r="7" spans="1:4" x14ac:dyDescent="0.25">
      <c r="A7" s="35"/>
      <c r="B7" s="30" t="s">
        <v>13</v>
      </c>
      <c r="C7" s="34"/>
      <c r="D7" s="35"/>
    </row>
    <row r="8" spans="1:4" x14ac:dyDescent="0.25">
      <c r="A8" s="34">
        <v>1</v>
      </c>
      <c r="B8" s="29" t="s">
        <v>99</v>
      </c>
      <c r="C8" s="35">
        <v>1018.1</v>
      </c>
      <c r="D8" s="35">
        <f>C8+D6</f>
        <v>16026.1</v>
      </c>
    </row>
    <row r="9" spans="1:4" x14ac:dyDescent="0.25">
      <c r="A9" s="34"/>
      <c r="B9" s="35" t="s">
        <v>14</v>
      </c>
      <c r="C9" s="34"/>
      <c r="D9" s="35"/>
    </row>
    <row r="10" spans="1:4" x14ac:dyDescent="0.25">
      <c r="A10" s="34">
        <v>1</v>
      </c>
      <c r="B10" s="29" t="s">
        <v>104</v>
      </c>
      <c r="C10" s="34">
        <v>7110</v>
      </c>
      <c r="D10" s="35"/>
    </row>
    <row r="11" spans="1:4" x14ac:dyDescent="0.25">
      <c r="A11" s="34">
        <v>2</v>
      </c>
      <c r="B11" s="29" t="s">
        <v>105</v>
      </c>
      <c r="C11" s="34">
        <v>13418.8</v>
      </c>
      <c r="D11" s="35"/>
    </row>
    <row r="12" spans="1:4" x14ac:dyDescent="0.25">
      <c r="A12" s="34">
        <v>3</v>
      </c>
      <c r="B12" s="29" t="s">
        <v>106</v>
      </c>
      <c r="C12" s="34">
        <v>1440</v>
      </c>
      <c r="D12" s="35"/>
    </row>
    <row r="13" spans="1:4" x14ac:dyDescent="0.25">
      <c r="A13" s="34"/>
      <c r="B13" s="30" t="s">
        <v>102</v>
      </c>
      <c r="C13" s="35">
        <f>SUM(C10:C12)</f>
        <v>21968.799999999999</v>
      </c>
      <c r="D13" s="35">
        <f>C13+D8</f>
        <v>37994.9</v>
      </c>
    </row>
    <row r="14" spans="1:4" x14ac:dyDescent="0.25">
      <c r="A14" s="34"/>
      <c r="B14" s="30" t="s">
        <v>15</v>
      </c>
      <c r="C14" s="34"/>
      <c r="D14" s="35"/>
    </row>
    <row r="15" spans="1:4" ht="30" x14ac:dyDescent="0.25">
      <c r="A15" s="34">
        <v>1</v>
      </c>
      <c r="B15" s="29" t="s">
        <v>110</v>
      </c>
      <c r="C15" s="34">
        <v>1697.4</v>
      </c>
      <c r="D15" s="35"/>
    </row>
    <row r="16" spans="1:4" ht="30" x14ac:dyDescent="0.25">
      <c r="A16" s="34">
        <v>2</v>
      </c>
      <c r="B16" s="29" t="s">
        <v>111</v>
      </c>
      <c r="C16" s="34">
        <v>1552.5</v>
      </c>
      <c r="D16" s="35"/>
    </row>
    <row r="17" spans="1:4" x14ac:dyDescent="0.25">
      <c r="A17" s="34">
        <v>3</v>
      </c>
      <c r="B17" s="34" t="s">
        <v>112</v>
      </c>
      <c r="C17" s="34">
        <v>26995.200000000001</v>
      </c>
      <c r="D17" s="34"/>
    </row>
    <row r="18" spans="1:4" x14ac:dyDescent="0.25">
      <c r="A18" s="34"/>
      <c r="B18" s="52" t="s">
        <v>109</v>
      </c>
      <c r="C18" s="35">
        <f>SUM(C15:C17)</f>
        <v>30245.100000000002</v>
      </c>
      <c r="D18" s="35">
        <f>C18+D13</f>
        <v>68240</v>
      </c>
    </row>
    <row r="19" spans="1:4" x14ac:dyDescent="0.25">
      <c r="A19" s="34"/>
      <c r="B19" s="35" t="s">
        <v>16</v>
      </c>
      <c r="C19" s="35"/>
      <c r="D19" s="35"/>
    </row>
    <row r="20" spans="1:4" x14ac:dyDescent="0.25">
      <c r="A20" s="35">
        <v>1</v>
      </c>
      <c r="B20" s="29" t="s">
        <v>116</v>
      </c>
      <c r="C20" s="34">
        <v>1853</v>
      </c>
      <c r="D20" s="35"/>
    </row>
    <row r="21" spans="1:4" ht="30" x14ac:dyDescent="0.25">
      <c r="A21" s="34">
        <v>2</v>
      </c>
      <c r="B21" s="29" t="s">
        <v>117</v>
      </c>
      <c r="C21" s="34">
        <v>38981.199999999997</v>
      </c>
      <c r="D21" s="34"/>
    </row>
    <row r="22" spans="1:4" x14ac:dyDescent="0.25">
      <c r="A22" s="34"/>
      <c r="B22" s="35" t="s">
        <v>114</v>
      </c>
      <c r="C22" s="35">
        <f>SUM(C20:C21)</f>
        <v>40834.199999999997</v>
      </c>
      <c r="D22" s="35">
        <f>C22+D18</f>
        <v>109074.2</v>
      </c>
    </row>
    <row r="23" spans="1:4" x14ac:dyDescent="0.25">
      <c r="A23" s="34"/>
      <c r="B23" s="35"/>
      <c r="C23" s="34"/>
      <c r="D23" s="34"/>
    </row>
    <row r="24" spans="1:4" x14ac:dyDescent="0.25">
      <c r="A24" s="34"/>
      <c r="B24" s="34"/>
      <c r="C24" s="34"/>
      <c r="D24" s="34"/>
    </row>
    <row r="25" spans="1:4" x14ac:dyDescent="0.25">
      <c r="A25" s="34"/>
      <c r="B25" s="34"/>
      <c r="C25" s="34"/>
      <c r="D25" s="34"/>
    </row>
    <row r="26" spans="1:4" x14ac:dyDescent="0.25">
      <c r="A26" s="34"/>
      <c r="B26" s="35"/>
      <c r="C26" s="35"/>
      <c r="D26" s="35"/>
    </row>
    <row r="27" spans="1:4" x14ac:dyDescent="0.25">
      <c r="A27" s="34"/>
      <c r="B27" s="34"/>
      <c r="C27" s="34"/>
      <c r="D27" s="34"/>
    </row>
    <row r="28" spans="1:4" x14ac:dyDescent="0.25">
      <c r="A28" s="34"/>
      <c r="B28" s="34"/>
      <c r="C28" s="34"/>
      <c r="D28" s="34"/>
    </row>
    <row r="29" spans="1:4" x14ac:dyDescent="0.25">
      <c r="A29" s="34"/>
      <c r="B29" s="34"/>
      <c r="C29" s="34"/>
      <c r="D29" s="34"/>
    </row>
    <row r="30" spans="1:4" x14ac:dyDescent="0.25">
      <c r="A30" s="34"/>
      <c r="B30" s="34"/>
      <c r="C30" s="34"/>
      <c r="D30" s="34"/>
    </row>
    <row r="31" spans="1:4" x14ac:dyDescent="0.25">
      <c r="A31" s="35"/>
      <c r="B31" s="35"/>
      <c r="C31" s="35"/>
      <c r="D31" s="35"/>
    </row>
    <row r="32" spans="1:4" x14ac:dyDescent="0.25">
      <c r="A32" s="34"/>
      <c r="B32" s="29"/>
      <c r="C32" s="34"/>
      <c r="D32" s="34"/>
    </row>
    <row r="33" spans="1:4" x14ac:dyDescent="0.25">
      <c r="A33" s="34"/>
      <c r="B33" s="35"/>
      <c r="C33" s="35"/>
      <c r="D33" s="35"/>
    </row>
    <row r="34" spans="1:4" x14ac:dyDescent="0.25">
      <c r="A34" s="34"/>
      <c r="B34" s="35"/>
      <c r="C34" s="34"/>
      <c r="D34" s="34"/>
    </row>
    <row r="35" spans="1:4" x14ac:dyDescent="0.25">
      <c r="A35" s="34"/>
      <c r="B35" s="47"/>
      <c r="C35" s="34"/>
      <c r="D35" s="34"/>
    </row>
    <row r="36" spans="1:4" x14ac:dyDescent="0.25">
      <c r="A36" s="48"/>
      <c r="B36" s="48"/>
      <c r="C36" s="48"/>
      <c r="D36" s="48"/>
    </row>
    <row r="37" spans="1:4" x14ac:dyDescent="0.25">
      <c r="A37" s="48"/>
      <c r="B37" s="48"/>
      <c r="C37" s="48"/>
      <c r="D37" s="48"/>
    </row>
    <row r="38" spans="1:4" x14ac:dyDescent="0.25">
      <c r="A38" s="48"/>
      <c r="B38" s="48"/>
      <c r="C38" s="48"/>
      <c r="D38" s="48"/>
    </row>
    <row r="39" spans="1:4" x14ac:dyDescent="0.25">
      <c r="A39" s="48"/>
      <c r="B39" s="48"/>
      <c r="C39" s="48"/>
      <c r="D39" s="48"/>
    </row>
    <row r="40" spans="1:4" x14ac:dyDescent="0.25">
      <c r="A40" s="48"/>
      <c r="B40" s="48"/>
      <c r="C40" s="48"/>
      <c r="D40" s="48"/>
    </row>
    <row r="41" spans="1:4" x14ac:dyDescent="0.25">
      <c r="A41" s="48"/>
      <c r="B41" s="48"/>
      <c r="C41" s="48"/>
      <c r="D41" s="48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1"/>
  <sheetViews>
    <sheetView workbookViewId="0">
      <selection activeCell="D15" sqref="D15"/>
    </sheetView>
  </sheetViews>
  <sheetFormatPr defaultRowHeight="15" x14ac:dyDescent="0.25"/>
  <cols>
    <col min="1" max="1" width="5.5703125" customWidth="1"/>
    <col min="2" max="2" width="45.5703125" customWidth="1"/>
    <col min="3" max="3" width="10.5703125" customWidth="1"/>
    <col min="4" max="4" width="13" customWidth="1"/>
  </cols>
  <sheetData>
    <row r="1" spans="1:5" ht="21" x14ac:dyDescent="0.35">
      <c r="B1" s="61" t="s">
        <v>65</v>
      </c>
      <c r="C1" s="61"/>
      <c r="D1" s="61"/>
      <c r="E1" s="11"/>
    </row>
    <row r="2" spans="1:5" ht="15.75" x14ac:dyDescent="0.25">
      <c r="B2" s="3" t="s">
        <v>6</v>
      </c>
    </row>
    <row r="3" spans="1:5" x14ac:dyDescent="0.25">
      <c r="B3" s="2" t="s">
        <v>28</v>
      </c>
      <c r="C3" s="1"/>
      <c r="D3" s="1"/>
    </row>
    <row r="4" spans="1:5" ht="30" customHeight="1" x14ac:dyDescent="0.25">
      <c r="A4" s="9"/>
      <c r="B4" s="19" t="s">
        <v>0</v>
      </c>
      <c r="C4" s="9" t="s">
        <v>1</v>
      </c>
      <c r="D4" s="9" t="s">
        <v>25</v>
      </c>
    </row>
    <row r="5" spans="1:5" x14ac:dyDescent="0.25">
      <c r="A5" s="9"/>
      <c r="B5" s="17" t="s">
        <v>2</v>
      </c>
      <c r="C5" s="9"/>
      <c r="D5" s="9"/>
    </row>
    <row r="6" spans="1:5" ht="30" x14ac:dyDescent="0.25">
      <c r="A6" s="29">
        <v>1</v>
      </c>
      <c r="B6" s="29" t="s">
        <v>86</v>
      </c>
      <c r="C6" s="29">
        <v>2674</v>
      </c>
      <c r="D6" s="36">
        <f>C6</f>
        <v>2674</v>
      </c>
    </row>
    <row r="7" spans="1:5" x14ac:dyDescent="0.25">
      <c r="A7" s="29"/>
      <c r="B7" s="30" t="s">
        <v>3</v>
      </c>
      <c r="C7" s="30"/>
      <c r="D7" s="36"/>
    </row>
    <row r="8" spans="1:5" ht="30" x14ac:dyDescent="0.25">
      <c r="A8" s="34">
        <v>1</v>
      </c>
      <c r="B8" s="29" t="s">
        <v>80</v>
      </c>
      <c r="C8" s="37">
        <v>4342.3999999999996</v>
      </c>
      <c r="D8" s="38">
        <f>C8+D6</f>
        <v>7016.4</v>
      </c>
    </row>
    <row r="9" spans="1:5" x14ac:dyDescent="0.25">
      <c r="A9" s="34"/>
      <c r="B9" s="30" t="s">
        <v>11</v>
      </c>
      <c r="C9" s="29"/>
      <c r="D9" s="38"/>
    </row>
    <row r="10" spans="1:5" x14ac:dyDescent="0.25">
      <c r="A10" s="34">
        <v>1</v>
      </c>
      <c r="B10" s="29" t="s">
        <v>87</v>
      </c>
      <c r="C10" s="37">
        <v>6320</v>
      </c>
      <c r="D10" s="38">
        <f>C10+D8</f>
        <v>13336.4</v>
      </c>
    </row>
    <row r="11" spans="1:5" x14ac:dyDescent="0.25">
      <c r="A11" s="29"/>
      <c r="B11" s="30" t="s">
        <v>17</v>
      </c>
      <c r="C11" s="36"/>
      <c r="D11" s="36"/>
      <c r="E11" s="2"/>
    </row>
    <row r="12" spans="1:5" x14ac:dyDescent="0.25">
      <c r="A12" s="29">
        <v>1</v>
      </c>
      <c r="B12" s="29" t="s">
        <v>120</v>
      </c>
      <c r="C12" s="29">
        <v>1364</v>
      </c>
      <c r="D12" s="36"/>
    </row>
    <row r="13" spans="1:5" x14ac:dyDescent="0.25">
      <c r="A13" s="34">
        <v>2</v>
      </c>
      <c r="B13" s="29" t="s">
        <v>121</v>
      </c>
      <c r="C13" s="29">
        <v>6381.9</v>
      </c>
      <c r="D13" s="36"/>
    </row>
    <row r="14" spans="1:5" x14ac:dyDescent="0.25">
      <c r="A14" s="29"/>
      <c r="B14" s="30" t="s">
        <v>119</v>
      </c>
      <c r="C14" s="36">
        <f>SUM(C12:C13)</f>
        <v>7745.9</v>
      </c>
      <c r="D14" s="36">
        <f>C14+D10</f>
        <v>21082.3</v>
      </c>
    </row>
    <row r="15" spans="1:5" x14ac:dyDescent="0.25">
      <c r="A15" s="29"/>
      <c r="B15" s="29"/>
      <c r="C15" s="29"/>
      <c r="D15" s="36"/>
    </row>
    <row r="16" spans="1:5" x14ac:dyDescent="0.25">
      <c r="A16" s="29"/>
      <c r="B16" s="30"/>
      <c r="C16" s="36"/>
      <c r="D16" s="36"/>
    </row>
    <row r="17" spans="1:4" x14ac:dyDescent="0.25">
      <c r="A17" s="29"/>
      <c r="B17" s="30"/>
      <c r="C17" s="29"/>
      <c r="D17" s="29"/>
    </row>
    <row r="18" spans="1:4" x14ac:dyDescent="0.25">
      <c r="A18" s="29"/>
      <c r="B18" s="29"/>
      <c r="C18" s="30"/>
      <c r="D18" s="36"/>
    </row>
    <row r="19" spans="1:4" x14ac:dyDescent="0.25">
      <c r="A19" s="29"/>
      <c r="B19" s="30"/>
      <c r="C19" s="29"/>
      <c r="D19" s="29"/>
    </row>
    <row r="20" spans="1:4" x14ac:dyDescent="0.25">
      <c r="A20" s="29"/>
      <c r="B20" s="29"/>
      <c r="C20" s="36"/>
      <c r="D20" s="36"/>
    </row>
    <row r="21" spans="1:4" x14ac:dyDescent="0.25">
      <c r="A21" s="29"/>
      <c r="B21" s="30"/>
      <c r="C21" s="29"/>
      <c r="D21" s="36"/>
    </row>
    <row r="22" spans="1:4" x14ac:dyDescent="0.25">
      <c r="A22" s="29"/>
      <c r="B22" s="29"/>
      <c r="C22" s="29"/>
      <c r="D22" s="36"/>
    </row>
    <row r="23" spans="1:4" x14ac:dyDescent="0.25">
      <c r="A23" s="34"/>
      <c r="B23" s="29"/>
      <c r="C23" s="29"/>
      <c r="D23" s="34"/>
    </row>
    <row r="24" spans="1:4" x14ac:dyDescent="0.25">
      <c r="A24" s="34"/>
      <c r="B24" s="30"/>
      <c r="C24" s="30"/>
      <c r="D24" s="36"/>
    </row>
    <row r="25" spans="1:4" x14ac:dyDescent="0.25">
      <c r="A25" s="34"/>
      <c r="B25" s="30"/>
      <c r="C25" s="37"/>
      <c r="D25" s="36"/>
    </row>
    <row r="26" spans="1:4" x14ac:dyDescent="0.25">
      <c r="A26" s="34"/>
      <c r="B26" s="29"/>
      <c r="C26" s="29"/>
      <c r="D26" s="36"/>
    </row>
    <row r="27" spans="1:4" x14ac:dyDescent="0.25">
      <c r="A27" s="34"/>
      <c r="B27" s="29"/>
      <c r="C27" s="29"/>
      <c r="D27" s="36"/>
    </row>
    <row r="28" spans="1:4" x14ac:dyDescent="0.25">
      <c r="A28" s="34"/>
      <c r="B28" s="30"/>
      <c r="C28" s="35"/>
      <c r="D28" s="38"/>
    </row>
    <row r="29" spans="1:4" x14ac:dyDescent="0.25">
      <c r="A29" s="34"/>
      <c r="B29" s="30"/>
      <c r="C29" s="29"/>
      <c r="D29" s="34"/>
    </row>
    <row r="30" spans="1:4" x14ac:dyDescent="0.25">
      <c r="A30" s="34"/>
      <c r="B30" s="29"/>
      <c r="C30" s="34"/>
      <c r="D30" s="38"/>
    </row>
    <row r="31" spans="1:4" x14ac:dyDescent="0.25">
      <c r="A31" s="34"/>
      <c r="B31" s="30"/>
      <c r="C31" s="34"/>
      <c r="D31" s="38"/>
    </row>
    <row r="32" spans="1:4" x14ac:dyDescent="0.25">
      <c r="A32" s="34"/>
      <c r="B32" s="29"/>
      <c r="C32" s="34"/>
      <c r="D32" s="38"/>
    </row>
    <row r="33" spans="1:4" x14ac:dyDescent="0.25">
      <c r="A33" s="34"/>
      <c r="B33" s="29"/>
      <c r="C33" s="34"/>
      <c r="D33" s="38"/>
    </row>
    <row r="34" spans="1:4" x14ac:dyDescent="0.25">
      <c r="A34" s="34"/>
      <c r="B34" s="30"/>
      <c r="C34" s="30"/>
      <c r="D34" s="38"/>
    </row>
    <row r="35" spans="1:4" x14ac:dyDescent="0.25">
      <c r="A35" s="34"/>
      <c r="B35" s="29"/>
      <c r="C35" s="34"/>
      <c r="D35" s="38"/>
    </row>
    <row r="36" spans="1:4" x14ac:dyDescent="0.25">
      <c r="A36" s="34"/>
      <c r="B36" s="30"/>
      <c r="C36" s="34"/>
      <c r="D36" s="38"/>
    </row>
    <row r="37" spans="1:4" x14ac:dyDescent="0.25">
      <c r="A37" s="34"/>
      <c r="B37" s="29"/>
      <c r="C37" s="34"/>
      <c r="D37" s="38"/>
    </row>
    <row r="38" spans="1:4" x14ac:dyDescent="0.25">
      <c r="A38" s="34"/>
      <c r="B38" s="29"/>
      <c r="C38" s="34"/>
      <c r="D38" s="38"/>
    </row>
    <row r="39" spans="1:4" x14ac:dyDescent="0.25">
      <c r="A39" s="34"/>
      <c r="B39" s="29"/>
      <c r="C39" s="29"/>
      <c r="D39" s="38"/>
    </row>
    <row r="40" spans="1:4" x14ac:dyDescent="0.25">
      <c r="A40" s="34"/>
      <c r="B40" s="29"/>
      <c r="C40" s="29"/>
      <c r="D40" s="38"/>
    </row>
    <row r="41" spans="1:4" x14ac:dyDescent="0.25">
      <c r="A41" s="34"/>
      <c r="B41" s="30"/>
      <c r="C41" s="34"/>
      <c r="D41" s="35"/>
    </row>
    <row r="42" spans="1:4" x14ac:dyDescent="0.25">
      <c r="A42" s="34"/>
      <c r="B42" s="29"/>
      <c r="C42" s="29"/>
      <c r="D42" s="38"/>
    </row>
    <row r="43" spans="1:4" x14ac:dyDescent="0.25">
      <c r="A43" s="34"/>
      <c r="B43" s="30"/>
      <c r="C43" s="35"/>
      <c r="D43" s="38"/>
    </row>
    <row r="44" spans="1:4" x14ac:dyDescent="0.25">
      <c r="A44" s="48"/>
      <c r="B44" s="48"/>
      <c r="C44" s="48"/>
      <c r="D44" s="48"/>
    </row>
    <row r="45" spans="1:4" x14ac:dyDescent="0.25">
      <c r="A45" s="48"/>
      <c r="B45" s="48"/>
      <c r="C45" s="48"/>
      <c r="D45" s="48"/>
    </row>
    <row r="46" spans="1:4" x14ac:dyDescent="0.25">
      <c r="A46" s="48"/>
      <c r="B46" s="48"/>
      <c r="C46" s="48"/>
      <c r="D46" s="48"/>
    </row>
    <row r="47" spans="1:4" x14ac:dyDescent="0.25">
      <c r="A47" s="48"/>
      <c r="B47" s="48"/>
      <c r="C47" s="48"/>
      <c r="D47" s="48"/>
    </row>
    <row r="48" spans="1:4" x14ac:dyDescent="0.25">
      <c r="A48" s="48"/>
      <c r="B48" s="48"/>
      <c r="C48" s="48"/>
      <c r="D48" s="48"/>
    </row>
    <row r="49" spans="1:4" x14ac:dyDescent="0.25">
      <c r="A49" s="48"/>
      <c r="B49" s="48"/>
      <c r="C49" s="48"/>
      <c r="D49" s="48"/>
    </row>
    <row r="50" spans="1:4" x14ac:dyDescent="0.25">
      <c r="A50" s="48"/>
      <c r="B50" s="48"/>
      <c r="C50" s="48"/>
      <c r="D50" s="48"/>
    </row>
    <row r="51" spans="1:4" x14ac:dyDescent="0.25">
      <c r="A51" s="48"/>
      <c r="B51" s="48"/>
      <c r="C51" s="48"/>
      <c r="D51" s="4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topLeftCell="A13" workbookViewId="0">
      <selection activeCell="B22" sqref="B22:C22"/>
    </sheetView>
  </sheetViews>
  <sheetFormatPr defaultRowHeight="15" x14ac:dyDescent="0.25"/>
  <cols>
    <col min="1" max="1" width="4.42578125" customWidth="1"/>
    <col min="2" max="2" width="48.42578125" customWidth="1"/>
    <col min="3" max="3" width="10.5703125" customWidth="1"/>
    <col min="4" max="4" width="13.7109375" customWidth="1"/>
  </cols>
  <sheetData>
    <row r="1" spans="1:8" ht="21" x14ac:dyDescent="0.35">
      <c r="B1" s="61" t="s">
        <v>65</v>
      </c>
      <c r="C1" s="61"/>
      <c r="D1" s="61"/>
      <c r="E1" s="11"/>
      <c r="F1" s="11"/>
      <c r="G1" s="11"/>
      <c r="H1" s="11"/>
    </row>
    <row r="2" spans="1:8" ht="15.75" x14ac:dyDescent="0.25">
      <c r="B2" s="3" t="s">
        <v>6</v>
      </c>
    </row>
    <row r="3" spans="1:8" x14ac:dyDescent="0.25">
      <c r="B3" s="2" t="s">
        <v>7</v>
      </c>
      <c r="C3" s="1"/>
      <c r="D3" s="1"/>
    </row>
    <row r="4" spans="1:8" x14ac:dyDescent="0.25">
      <c r="A4" s="9"/>
      <c r="B4" s="19" t="s">
        <v>0</v>
      </c>
      <c r="C4" s="9" t="s">
        <v>1</v>
      </c>
      <c r="D4" s="9" t="s">
        <v>25</v>
      </c>
    </row>
    <row r="5" spans="1:8" x14ac:dyDescent="0.25">
      <c r="A5" s="9"/>
      <c r="B5" s="17" t="s">
        <v>2</v>
      </c>
      <c r="C5" s="9"/>
      <c r="D5" s="9"/>
    </row>
    <row r="6" spans="1:8" x14ac:dyDescent="0.25">
      <c r="A6" s="29">
        <v>1</v>
      </c>
      <c r="B6" s="29" t="s">
        <v>69</v>
      </c>
      <c r="C6" s="29">
        <v>3555</v>
      </c>
      <c r="D6" s="30">
        <f>C6</f>
        <v>3555</v>
      </c>
    </row>
    <row r="7" spans="1:8" s="2" customFormat="1" x14ac:dyDescent="0.25">
      <c r="A7" s="29"/>
      <c r="B7" s="30" t="s">
        <v>8</v>
      </c>
      <c r="C7" s="30"/>
      <c r="D7" s="30"/>
    </row>
    <row r="8" spans="1:8" s="2" customFormat="1" x14ac:dyDescent="0.25">
      <c r="A8" s="29">
        <v>1</v>
      </c>
      <c r="B8" s="29" t="s">
        <v>73</v>
      </c>
      <c r="C8" s="29">
        <v>525.35</v>
      </c>
      <c r="D8" s="30">
        <f>C8+D6</f>
        <v>4080.35</v>
      </c>
    </row>
    <row r="9" spans="1:8" x14ac:dyDescent="0.25">
      <c r="A9" s="29"/>
      <c r="B9" s="30" t="s">
        <v>3</v>
      </c>
      <c r="C9" s="30"/>
      <c r="D9" s="36"/>
    </row>
    <row r="10" spans="1:8" x14ac:dyDescent="0.25">
      <c r="A10" s="34">
        <v>1</v>
      </c>
      <c r="B10" s="29" t="s">
        <v>78</v>
      </c>
      <c r="C10" s="37">
        <v>790</v>
      </c>
      <c r="D10" s="38"/>
    </row>
    <row r="11" spans="1:8" s="2" customFormat="1" ht="30" x14ac:dyDescent="0.25">
      <c r="A11" s="34">
        <v>2</v>
      </c>
      <c r="B11" s="29" t="s">
        <v>79</v>
      </c>
      <c r="C11" s="29">
        <v>1777.5</v>
      </c>
      <c r="D11" s="38"/>
    </row>
    <row r="12" spans="1:8" x14ac:dyDescent="0.25">
      <c r="A12" s="34"/>
      <c r="B12" s="30" t="s">
        <v>77</v>
      </c>
      <c r="C12" s="36">
        <f>SUM(C10:C11)</f>
        <v>2567.5</v>
      </c>
      <c r="D12" s="38">
        <f>C12+D8</f>
        <v>6647.85</v>
      </c>
    </row>
    <row r="13" spans="1:8" x14ac:dyDescent="0.25">
      <c r="A13" s="29"/>
      <c r="B13" s="30" t="s">
        <v>11</v>
      </c>
      <c r="C13" s="29"/>
      <c r="D13" s="30"/>
    </row>
    <row r="14" spans="1:8" x14ac:dyDescent="0.25">
      <c r="A14" s="29">
        <v>1</v>
      </c>
      <c r="B14" s="29" t="s">
        <v>88</v>
      </c>
      <c r="C14" s="29">
        <v>790</v>
      </c>
      <c r="D14" s="36">
        <f>C14+D12</f>
        <v>7437.85</v>
      </c>
    </row>
    <row r="15" spans="1:8" x14ac:dyDescent="0.25">
      <c r="A15" s="29"/>
      <c r="B15" s="30" t="s">
        <v>12</v>
      </c>
      <c r="C15" s="30"/>
      <c r="D15" s="30"/>
    </row>
    <row r="16" spans="1:8" x14ac:dyDescent="0.25">
      <c r="A16" s="29">
        <v>1</v>
      </c>
      <c r="B16" s="29" t="s">
        <v>93</v>
      </c>
      <c r="C16" s="30">
        <v>26381.95</v>
      </c>
      <c r="D16" s="36">
        <f>C16+D14</f>
        <v>33819.800000000003</v>
      </c>
    </row>
    <row r="17" spans="1:4" x14ac:dyDescent="0.25">
      <c r="A17" s="29"/>
      <c r="B17" s="30" t="s">
        <v>16</v>
      </c>
      <c r="C17" s="29"/>
      <c r="D17" s="30"/>
    </row>
    <row r="18" spans="1:4" x14ac:dyDescent="0.25">
      <c r="A18" s="29">
        <v>1</v>
      </c>
      <c r="B18" s="29" t="s">
        <v>115</v>
      </c>
      <c r="C18" s="29">
        <v>592.5</v>
      </c>
      <c r="D18" s="36">
        <f>C18+D16</f>
        <v>34412.300000000003</v>
      </c>
    </row>
    <row r="19" spans="1:4" x14ac:dyDescent="0.25">
      <c r="A19" s="29"/>
      <c r="B19" s="30" t="s">
        <v>17</v>
      </c>
      <c r="C19" s="29"/>
      <c r="D19" s="36"/>
    </row>
    <row r="20" spans="1:4" x14ac:dyDescent="0.25">
      <c r="A20" s="29">
        <v>1</v>
      </c>
      <c r="B20" s="29" t="s">
        <v>122</v>
      </c>
      <c r="C20" s="30">
        <v>395</v>
      </c>
      <c r="D20" s="36">
        <f>C20+D18</f>
        <v>34807.300000000003</v>
      </c>
    </row>
    <row r="21" spans="1:4" x14ac:dyDescent="0.25">
      <c r="A21" s="34"/>
      <c r="B21" s="30" t="s">
        <v>18</v>
      </c>
      <c r="C21" s="37"/>
      <c r="D21" s="36"/>
    </row>
    <row r="22" spans="1:4" x14ac:dyDescent="0.25">
      <c r="A22" s="34">
        <v>1</v>
      </c>
      <c r="B22" s="29" t="s">
        <v>78</v>
      </c>
      <c r="C22" s="30">
        <v>1777.5</v>
      </c>
      <c r="D22" s="36">
        <f>C22+D20</f>
        <v>36584.800000000003</v>
      </c>
    </row>
    <row r="23" spans="1:4" x14ac:dyDescent="0.25">
      <c r="A23" s="34"/>
      <c r="B23" s="30"/>
      <c r="C23" s="34"/>
      <c r="D23" s="35"/>
    </row>
    <row r="24" spans="1:4" x14ac:dyDescent="0.25">
      <c r="A24" s="34"/>
      <c r="B24" s="29"/>
      <c r="C24" s="34"/>
      <c r="D24" s="35"/>
    </row>
    <row r="25" spans="1:4" x14ac:dyDescent="0.25">
      <c r="A25" s="34"/>
      <c r="B25" s="29"/>
      <c r="C25" s="34"/>
      <c r="D25" s="38"/>
    </row>
    <row r="26" spans="1:4" x14ac:dyDescent="0.25">
      <c r="A26" s="34"/>
      <c r="B26" s="30"/>
      <c r="C26" s="35"/>
      <c r="D26" s="38"/>
    </row>
    <row r="27" spans="1:4" x14ac:dyDescent="0.25">
      <c r="A27" s="34"/>
      <c r="B27" s="29"/>
      <c r="C27" s="29"/>
      <c r="D27" s="38"/>
    </row>
    <row r="28" spans="1:4" x14ac:dyDescent="0.25">
      <c r="A28" s="34"/>
      <c r="B28" s="30"/>
      <c r="C28" s="29"/>
      <c r="D28" s="35"/>
    </row>
    <row r="29" spans="1:4" x14ac:dyDescent="0.25">
      <c r="A29" s="34"/>
      <c r="B29" s="29"/>
      <c r="C29" s="29"/>
      <c r="D29" s="34"/>
    </row>
    <row r="30" spans="1:4" x14ac:dyDescent="0.25">
      <c r="A30" s="34"/>
      <c r="B30" s="29"/>
      <c r="C30" s="34"/>
      <c r="D30" s="34"/>
    </row>
    <row r="31" spans="1:4" x14ac:dyDescent="0.25">
      <c r="A31" s="34"/>
      <c r="B31" s="29"/>
      <c r="C31" s="34"/>
      <c r="D31" s="35"/>
    </row>
    <row r="32" spans="1:4" x14ac:dyDescent="0.25">
      <c r="A32" s="34"/>
      <c r="B32" s="29"/>
      <c r="C32" s="34"/>
      <c r="D32" s="34"/>
    </row>
    <row r="33" spans="1:4" x14ac:dyDescent="0.25">
      <c r="A33" s="34"/>
      <c r="B33" s="29"/>
      <c r="C33" s="34"/>
      <c r="D33" s="38"/>
    </row>
    <row r="34" spans="1:4" x14ac:dyDescent="0.25">
      <c r="A34" s="34"/>
      <c r="B34" s="30"/>
      <c r="C34" s="35"/>
      <c r="D34" s="35"/>
    </row>
    <row r="35" spans="1:4" x14ac:dyDescent="0.25">
      <c r="A35" s="34"/>
      <c r="B35" s="30"/>
      <c r="C35" s="34"/>
      <c r="D35" s="34"/>
    </row>
    <row r="36" spans="1:4" x14ac:dyDescent="0.25">
      <c r="A36" s="34"/>
      <c r="B36" s="29"/>
      <c r="C36" s="34"/>
      <c r="D36" s="34"/>
    </row>
    <row r="37" spans="1:4" x14ac:dyDescent="0.25">
      <c r="A37" s="34"/>
      <c r="B37" s="29"/>
      <c r="C37" s="34"/>
      <c r="D37" s="34"/>
    </row>
    <row r="38" spans="1:4" x14ac:dyDescent="0.25">
      <c r="A38" s="34"/>
      <c r="B38" s="30"/>
      <c r="C38" s="35"/>
      <c r="D38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workbookViewId="0">
      <selection activeCell="B8" sqref="B8:C8"/>
    </sheetView>
  </sheetViews>
  <sheetFormatPr defaultRowHeight="15" x14ac:dyDescent="0.25"/>
  <cols>
    <col min="1" max="1" width="4.7109375" customWidth="1"/>
    <col min="2" max="2" width="47.140625" customWidth="1"/>
    <col min="3" max="3" width="9.5703125" bestFit="1" customWidth="1"/>
    <col min="4" max="4" width="14.7109375" customWidth="1"/>
  </cols>
  <sheetData>
    <row r="1" spans="1:8" ht="21" x14ac:dyDescent="0.35">
      <c r="A1" s="4"/>
      <c r="B1" s="60" t="s">
        <v>70</v>
      </c>
      <c r="C1" s="60"/>
      <c r="D1" s="60"/>
      <c r="E1" s="7"/>
      <c r="F1" s="7"/>
      <c r="G1" s="7"/>
      <c r="H1" s="7"/>
    </row>
    <row r="2" spans="1:8" ht="15.75" x14ac:dyDescent="0.25">
      <c r="A2" s="4"/>
      <c r="B2" s="6" t="s">
        <v>6</v>
      </c>
      <c r="C2" s="4"/>
      <c r="D2" s="4"/>
      <c r="E2" s="4"/>
      <c r="F2" s="4"/>
      <c r="G2" s="4"/>
      <c r="H2" s="4"/>
    </row>
    <row r="3" spans="1:8" ht="15.95" customHeight="1" x14ac:dyDescent="0.25">
      <c r="A3" s="4"/>
      <c r="B3" s="62" t="s">
        <v>31</v>
      </c>
      <c r="C3" s="62"/>
      <c r="D3" s="62"/>
      <c r="E3" s="4"/>
      <c r="F3" s="4"/>
      <c r="G3" s="4"/>
      <c r="H3" s="4"/>
    </row>
    <row r="4" spans="1:8" x14ac:dyDescent="0.25">
      <c r="A4" s="14"/>
      <c r="B4" s="21" t="s">
        <v>0</v>
      </c>
      <c r="C4" s="21" t="s">
        <v>1</v>
      </c>
      <c r="D4" s="21" t="s">
        <v>25</v>
      </c>
      <c r="E4" s="4"/>
      <c r="F4" s="4"/>
      <c r="G4" s="4"/>
      <c r="H4" s="4"/>
    </row>
    <row r="5" spans="1:8" x14ac:dyDescent="0.25">
      <c r="A5" s="29"/>
      <c r="B5" s="30" t="s">
        <v>13</v>
      </c>
      <c r="C5" s="30"/>
      <c r="D5" s="14"/>
      <c r="E5" s="4"/>
      <c r="F5" s="4"/>
      <c r="G5" s="4"/>
      <c r="H5" s="4"/>
    </row>
    <row r="6" spans="1:8" x14ac:dyDescent="0.25">
      <c r="A6" s="29">
        <v>1</v>
      </c>
      <c r="B6" s="29" t="s">
        <v>100</v>
      </c>
      <c r="C6" s="29">
        <v>110980</v>
      </c>
      <c r="D6" s="15">
        <f>C6</f>
        <v>110980</v>
      </c>
    </row>
    <row r="7" spans="1:8" s="2" customFormat="1" x14ac:dyDescent="0.25">
      <c r="A7" s="29"/>
      <c r="B7" s="30" t="s">
        <v>18</v>
      </c>
      <c r="C7" s="29"/>
      <c r="D7" s="15"/>
    </row>
    <row r="8" spans="1:8" x14ac:dyDescent="0.25">
      <c r="A8" s="29">
        <v>1</v>
      </c>
      <c r="B8" s="29" t="s">
        <v>129</v>
      </c>
      <c r="C8" s="30">
        <v>287920</v>
      </c>
      <c r="D8" s="15">
        <f>C8+D6</f>
        <v>398900</v>
      </c>
    </row>
    <row r="9" spans="1:8" x14ac:dyDescent="0.25">
      <c r="A9" s="29"/>
      <c r="B9" s="30"/>
      <c r="C9" s="29"/>
      <c r="D9" s="15"/>
    </row>
    <row r="10" spans="1:8" x14ac:dyDescent="0.25">
      <c r="A10" s="34"/>
      <c r="B10" s="29"/>
      <c r="C10" s="34"/>
      <c r="D10" s="17"/>
    </row>
    <row r="11" spans="1:8" x14ac:dyDescent="0.25">
      <c r="A11" s="34"/>
      <c r="B11" s="29"/>
      <c r="C11" s="29"/>
      <c r="D11" s="17"/>
    </row>
    <row r="12" spans="1:8" x14ac:dyDescent="0.25">
      <c r="A12" s="34"/>
      <c r="B12" s="30"/>
      <c r="C12" s="30"/>
      <c r="D12" s="17"/>
    </row>
    <row r="13" spans="1:8" x14ac:dyDescent="0.25">
      <c r="A13" s="34"/>
      <c r="B13" s="30"/>
      <c r="C13" s="29"/>
      <c r="D13" s="17"/>
    </row>
    <row r="14" spans="1:8" x14ac:dyDescent="0.25">
      <c r="A14" s="34"/>
      <c r="B14" s="29"/>
      <c r="C14" s="29"/>
      <c r="D14" s="17"/>
    </row>
    <row r="15" spans="1:8" x14ac:dyDescent="0.25">
      <c r="A15" s="34"/>
      <c r="B15" s="30"/>
      <c r="C15" s="29"/>
      <c r="D15" s="17"/>
    </row>
    <row r="16" spans="1:8" x14ac:dyDescent="0.25">
      <c r="A16" s="34"/>
      <c r="B16" s="29"/>
      <c r="C16" s="30"/>
      <c r="D16" s="17"/>
    </row>
    <row r="17" spans="1:4" x14ac:dyDescent="0.25">
      <c r="A17" s="34"/>
      <c r="B17" s="30"/>
      <c r="C17" s="30"/>
      <c r="D17" s="17"/>
    </row>
    <row r="18" spans="1:4" x14ac:dyDescent="0.25">
      <c r="A18" s="34"/>
      <c r="B18" s="29"/>
      <c r="C18" s="29"/>
      <c r="D18" s="17"/>
    </row>
    <row r="19" spans="1:4" x14ac:dyDescent="0.25">
      <c r="A19" s="34"/>
      <c r="B19" s="29"/>
      <c r="C19" s="29"/>
      <c r="D19" s="17"/>
    </row>
    <row r="20" spans="1:4" x14ac:dyDescent="0.25">
      <c r="A20" s="34"/>
      <c r="B20" s="30"/>
      <c r="C20" s="30"/>
      <c r="D20" s="17"/>
    </row>
    <row r="21" spans="1:4" x14ac:dyDescent="0.25">
      <c r="A21" s="34"/>
      <c r="B21" s="30"/>
      <c r="C21" s="30"/>
      <c r="D21" s="17"/>
    </row>
    <row r="22" spans="1:4" x14ac:dyDescent="0.25">
      <c r="A22" s="34"/>
      <c r="B22" s="29"/>
      <c r="C22" s="29"/>
      <c r="D22" s="17"/>
    </row>
    <row r="23" spans="1:4" x14ac:dyDescent="0.25">
      <c r="A23" s="34"/>
      <c r="B23" s="29"/>
      <c r="C23" s="29"/>
      <c r="D23" s="17"/>
    </row>
    <row r="24" spans="1:4" x14ac:dyDescent="0.25">
      <c r="A24" s="34"/>
      <c r="B24" s="29"/>
      <c r="C24" s="29"/>
      <c r="D24" s="17"/>
    </row>
    <row r="25" spans="1:4" x14ac:dyDescent="0.25">
      <c r="A25" s="34"/>
      <c r="B25" s="29"/>
      <c r="C25" s="29"/>
      <c r="D25" s="17"/>
    </row>
    <row r="26" spans="1:4" x14ac:dyDescent="0.25">
      <c r="A26" s="34"/>
      <c r="B26" s="30"/>
      <c r="C26" s="29"/>
      <c r="D26" s="17"/>
    </row>
    <row r="27" spans="1:4" x14ac:dyDescent="0.25">
      <c r="A27" s="34"/>
      <c r="B27" s="29"/>
      <c r="C27" s="29"/>
      <c r="D27" s="17"/>
    </row>
    <row r="28" spans="1:4" x14ac:dyDescent="0.25">
      <c r="A28" s="16"/>
      <c r="B28" s="14"/>
      <c r="C28" s="14"/>
      <c r="D28" s="17"/>
    </row>
    <row r="29" spans="1:4" x14ac:dyDescent="0.25">
      <c r="A29" s="16"/>
      <c r="B29" s="14"/>
      <c r="C29" s="14"/>
      <c r="D29" s="17"/>
    </row>
    <row r="30" spans="1:4" x14ac:dyDescent="0.25">
      <c r="A30" s="16"/>
      <c r="B30" s="14"/>
      <c r="C30" s="14"/>
      <c r="D30" s="17"/>
    </row>
    <row r="31" spans="1:4" x14ac:dyDescent="0.25">
      <c r="A31" s="16"/>
      <c r="B31" s="14"/>
      <c r="C31" s="28"/>
      <c r="D31" s="20"/>
    </row>
    <row r="32" spans="1:4" x14ac:dyDescent="0.25">
      <c r="A32" s="16"/>
      <c r="B32" s="15"/>
      <c r="C32" s="14"/>
      <c r="D32" s="17"/>
    </row>
    <row r="33" spans="1:4" x14ac:dyDescent="0.25">
      <c r="A33" s="16"/>
      <c r="B33" s="14"/>
      <c r="C33" s="16"/>
      <c r="D33" s="16"/>
    </row>
    <row r="34" spans="1:4" x14ac:dyDescent="0.25">
      <c r="A34" s="16"/>
      <c r="B34" s="15"/>
      <c r="C34" s="17"/>
      <c r="D34" s="17"/>
    </row>
    <row r="35" spans="1:4" x14ac:dyDescent="0.25">
      <c r="A35" s="16"/>
      <c r="B35" s="15"/>
      <c r="C35" s="17"/>
      <c r="D35" s="17"/>
    </row>
    <row r="36" spans="1:4" x14ac:dyDescent="0.25">
      <c r="A36" s="16"/>
      <c r="B36" s="14"/>
      <c r="C36" s="16"/>
      <c r="D36" s="16"/>
    </row>
    <row r="37" spans="1:4" x14ac:dyDescent="0.25">
      <c r="A37" s="16"/>
      <c r="B37" s="15"/>
      <c r="C37" s="17"/>
      <c r="D37" s="1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"/>
  <sheetViews>
    <sheetView workbookViewId="0">
      <selection activeCell="B26" sqref="B26"/>
    </sheetView>
  </sheetViews>
  <sheetFormatPr defaultRowHeight="15" x14ac:dyDescent="0.25"/>
  <cols>
    <col min="1" max="1" width="5.140625" customWidth="1"/>
    <col min="2" max="2" width="43.7109375" customWidth="1"/>
    <col min="3" max="3" width="9.85546875" customWidth="1"/>
    <col min="4" max="4" width="15" customWidth="1"/>
  </cols>
  <sheetData>
    <row r="1" spans="1:8" ht="21" x14ac:dyDescent="0.35">
      <c r="A1" s="4"/>
      <c r="B1" s="60" t="s">
        <v>65</v>
      </c>
      <c r="C1" s="60"/>
      <c r="D1" s="60"/>
      <c r="E1" s="7"/>
      <c r="F1" s="7"/>
      <c r="G1" s="7"/>
      <c r="H1" s="7"/>
    </row>
    <row r="2" spans="1:8" ht="15.75" x14ac:dyDescent="0.25">
      <c r="A2" s="4"/>
      <c r="B2" s="6" t="s">
        <v>6</v>
      </c>
      <c r="C2" s="4"/>
      <c r="D2" s="4"/>
      <c r="E2" s="4"/>
      <c r="F2" s="4"/>
      <c r="G2" s="4"/>
      <c r="H2" s="4"/>
    </row>
    <row r="3" spans="1:8" x14ac:dyDescent="0.25">
      <c r="A3" s="4"/>
      <c r="B3" s="59"/>
      <c r="C3" s="59"/>
      <c r="D3" s="59"/>
      <c r="E3" s="4"/>
      <c r="F3" s="4"/>
      <c r="G3" s="4"/>
      <c r="H3" s="4"/>
    </row>
    <row r="4" spans="1:8" x14ac:dyDescent="0.25">
      <c r="A4" s="8"/>
      <c r="B4" s="10" t="s">
        <v>0</v>
      </c>
      <c r="C4" s="10" t="s">
        <v>1</v>
      </c>
      <c r="D4" s="10" t="s">
        <v>25</v>
      </c>
      <c r="E4" s="4"/>
      <c r="F4" s="4"/>
      <c r="G4" s="4"/>
      <c r="H4" s="4"/>
    </row>
    <row r="5" spans="1:8" x14ac:dyDescent="0.25">
      <c r="A5" s="8"/>
      <c r="B5" s="42" t="s">
        <v>3</v>
      </c>
      <c r="C5" s="10"/>
      <c r="D5" s="10"/>
      <c r="E5" s="4"/>
      <c r="F5" s="4"/>
      <c r="G5" s="4"/>
      <c r="H5" s="4"/>
    </row>
    <row r="6" spans="1:8" ht="15" customHeight="1" x14ac:dyDescent="0.25">
      <c r="A6" s="29">
        <v>1</v>
      </c>
      <c r="B6" s="29" t="s">
        <v>81</v>
      </c>
      <c r="C6" s="29">
        <v>8394</v>
      </c>
      <c r="D6" s="15"/>
      <c r="E6" s="4"/>
      <c r="F6" s="4"/>
      <c r="G6" s="4"/>
      <c r="H6" s="4"/>
    </row>
    <row r="7" spans="1:8" s="2" customFormat="1" x14ac:dyDescent="0.25">
      <c r="A7" s="35"/>
      <c r="B7" s="30" t="s">
        <v>14</v>
      </c>
      <c r="C7" s="34"/>
      <c r="D7" s="35"/>
    </row>
    <row r="8" spans="1:8" ht="16.5" customHeight="1" x14ac:dyDescent="0.25">
      <c r="A8" s="34">
        <v>1</v>
      </c>
      <c r="B8" s="29" t="s">
        <v>103</v>
      </c>
      <c r="C8" s="34">
        <v>33293.1</v>
      </c>
      <c r="D8" s="35"/>
    </row>
    <row r="9" spans="1:8" s="2" customFormat="1" x14ac:dyDescent="0.25">
      <c r="A9" s="34"/>
      <c r="B9" s="35" t="s">
        <v>17</v>
      </c>
      <c r="C9" s="34"/>
      <c r="D9" s="35"/>
    </row>
    <row r="10" spans="1:8" ht="30" x14ac:dyDescent="0.25">
      <c r="A10" s="34">
        <v>1</v>
      </c>
      <c r="B10" s="29" t="s">
        <v>123</v>
      </c>
      <c r="C10" s="35">
        <v>4934</v>
      </c>
      <c r="D10" s="35"/>
    </row>
    <row r="11" spans="1:8" x14ac:dyDescent="0.25">
      <c r="A11" s="49"/>
      <c r="B11" s="35" t="s">
        <v>17</v>
      </c>
      <c r="C11" s="49"/>
      <c r="D11" s="49"/>
    </row>
    <row r="12" spans="1:8" x14ac:dyDescent="0.25">
      <c r="A12" s="29">
        <v>1</v>
      </c>
      <c r="B12" s="29" t="s">
        <v>124</v>
      </c>
      <c r="C12" s="29">
        <v>7282</v>
      </c>
      <c r="D12" s="30"/>
    </row>
    <row r="13" spans="1:8" ht="20.100000000000001" customHeight="1" x14ac:dyDescent="0.25">
      <c r="A13" s="29"/>
      <c r="B13" s="30" t="s">
        <v>13</v>
      </c>
      <c r="C13" s="30"/>
      <c r="D13" s="14"/>
    </row>
    <row r="14" spans="1:8" x14ac:dyDescent="0.25">
      <c r="A14" s="29">
        <v>1</v>
      </c>
      <c r="B14" s="29" t="s">
        <v>100</v>
      </c>
      <c r="C14" s="29">
        <v>110980</v>
      </c>
      <c r="D14" s="15"/>
    </row>
    <row r="15" spans="1:8" x14ac:dyDescent="0.25">
      <c r="A15" s="29"/>
      <c r="B15" s="30" t="s">
        <v>18</v>
      </c>
      <c r="C15" s="29"/>
      <c r="D15" s="15"/>
    </row>
    <row r="16" spans="1:8" x14ac:dyDescent="0.25">
      <c r="A16" s="29">
        <v>1</v>
      </c>
      <c r="B16" s="29" t="s">
        <v>129</v>
      </c>
      <c r="C16" s="30">
        <v>287920</v>
      </c>
      <c r="D16" s="15"/>
    </row>
    <row r="17" spans="1:4" x14ac:dyDescent="0.25">
      <c r="A17" s="30"/>
      <c r="B17" s="30" t="s">
        <v>11</v>
      </c>
      <c r="C17" s="30"/>
      <c r="D17" s="30"/>
    </row>
    <row r="18" spans="1:4" x14ac:dyDescent="0.25">
      <c r="A18" s="34">
        <v>1</v>
      </c>
      <c r="B18" s="34" t="s">
        <v>89</v>
      </c>
      <c r="C18" s="34">
        <v>15008</v>
      </c>
      <c r="D18" s="35"/>
    </row>
    <row r="19" spans="1:4" x14ac:dyDescent="0.25">
      <c r="A19" s="34"/>
      <c r="B19" s="35" t="s">
        <v>14</v>
      </c>
      <c r="C19" s="34"/>
      <c r="D19" s="35"/>
    </row>
    <row r="20" spans="1:4" ht="30" x14ac:dyDescent="0.25">
      <c r="A20" s="34">
        <v>1</v>
      </c>
      <c r="B20" s="29" t="s">
        <v>104</v>
      </c>
      <c r="C20" s="34">
        <v>7110</v>
      </c>
      <c r="D20" s="35"/>
    </row>
    <row r="21" spans="1:4" ht="30" x14ac:dyDescent="0.25">
      <c r="A21" s="34">
        <v>2</v>
      </c>
      <c r="B21" s="29" t="s">
        <v>105</v>
      </c>
      <c r="C21" s="34">
        <v>13418.8</v>
      </c>
      <c r="D21" s="35"/>
    </row>
    <row r="22" spans="1:4" x14ac:dyDescent="0.25">
      <c r="A22" s="34">
        <v>3</v>
      </c>
      <c r="B22" s="34" t="s">
        <v>112</v>
      </c>
      <c r="C22" s="34">
        <v>26995.200000000001</v>
      </c>
      <c r="D22" s="34"/>
    </row>
    <row r="23" spans="1:4" ht="30" x14ac:dyDescent="0.25">
      <c r="A23" s="34">
        <v>2</v>
      </c>
      <c r="B23" s="29" t="s">
        <v>117</v>
      </c>
      <c r="C23" s="34">
        <v>38981.199999999997</v>
      </c>
      <c r="D23" s="34"/>
    </row>
    <row r="24" spans="1:4" x14ac:dyDescent="0.25">
      <c r="A24" s="34"/>
      <c r="B24" s="34"/>
      <c r="C24" s="34"/>
      <c r="D24" s="34"/>
    </row>
    <row r="25" spans="1:4" x14ac:dyDescent="0.25">
      <c r="A25" s="34"/>
      <c r="B25" s="34"/>
      <c r="C25" s="34"/>
      <c r="D25" s="34"/>
    </row>
    <row r="26" spans="1:4" x14ac:dyDescent="0.25">
      <c r="A26" s="34"/>
      <c r="B26" s="34"/>
      <c r="C26" s="34"/>
      <c r="D26" s="34"/>
    </row>
    <row r="27" spans="1:4" x14ac:dyDescent="0.25">
      <c r="A27" s="34"/>
      <c r="B27" s="34"/>
      <c r="C27" s="34"/>
      <c r="D27" s="34"/>
    </row>
    <row r="28" spans="1:4" x14ac:dyDescent="0.25">
      <c r="A28" s="34"/>
      <c r="B28" s="34"/>
      <c r="C28" s="34"/>
      <c r="D28" s="34"/>
    </row>
    <row r="29" spans="1:4" x14ac:dyDescent="0.25">
      <c r="A29" s="34"/>
      <c r="B29" s="34"/>
      <c r="C29" s="34"/>
      <c r="D29" s="34"/>
    </row>
    <row r="30" spans="1:4" x14ac:dyDescent="0.25">
      <c r="A30" s="34"/>
      <c r="B30" s="34"/>
      <c r="C30" s="34"/>
      <c r="D30" s="34"/>
    </row>
    <row r="31" spans="1:4" x14ac:dyDescent="0.25">
      <c r="A31" s="17"/>
      <c r="B31" s="17"/>
      <c r="C31" s="16"/>
      <c r="D31" s="17"/>
    </row>
    <row r="32" spans="1:4" x14ac:dyDescent="0.25">
      <c r="A32" s="16"/>
      <c r="B32" s="14"/>
      <c r="C32" s="16"/>
      <c r="D32" s="16"/>
    </row>
    <row r="33" spans="1:4" x14ac:dyDescent="0.25">
      <c r="A33" s="16"/>
      <c r="B33" s="17"/>
      <c r="C33" s="16"/>
      <c r="D33" s="17"/>
    </row>
    <row r="34" spans="1:4" x14ac:dyDescent="0.25">
      <c r="A34" s="16"/>
      <c r="B34" s="17"/>
      <c r="C34" s="16"/>
      <c r="D34" s="16"/>
    </row>
    <row r="35" spans="1:4" x14ac:dyDescent="0.25">
      <c r="A35" s="16"/>
      <c r="B35" s="18"/>
      <c r="C35" s="16"/>
      <c r="D35" s="16"/>
    </row>
  </sheetData>
  <mergeCells count="2">
    <mergeCell ref="B1:D1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8"/>
  <sheetViews>
    <sheetView workbookViewId="0">
      <selection activeCell="H32" sqref="H32"/>
    </sheetView>
  </sheetViews>
  <sheetFormatPr defaultRowHeight="15" x14ac:dyDescent="0.25"/>
  <cols>
    <col min="1" max="1" width="6.140625" customWidth="1"/>
    <col min="2" max="2" width="45.5703125" customWidth="1"/>
    <col min="3" max="3" width="9.42578125" customWidth="1"/>
  </cols>
  <sheetData>
    <row r="1" spans="1:5" ht="21" x14ac:dyDescent="0.35">
      <c r="B1" s="61" t="s">
        <v>65</v>
      </c>
      <c r="C1" s="61"/>
      <c r="D1" s="61"/>
      <c r="E1" s="11"/>
    </row>
    <row r="2" spans="1:5" ht="15.75" x14ac:dyDescent="0.25">
      <c r="A2" s="16"/>
      <c r="B2" s="54" t="s">
        <v>6</v>
      </c>
      <c r="C2" s="16"/>
      <c r="D2" s="16"/>
    </row>
    <row r="3" spans="1:5" x14ac:dyDescent="0.25">
      <c r="A3" s="16"/>
      <c r="B3" s="17" t="s">
        <v>30</v>
      </c>
      <c r="C3" s="17"/>
      <c r="D3" s="17"/>
    </row>
    <row r="4" spans="1:5" ht="15" customHeight="1" x14ac:dyDescent="0.25">
      <c r="A4" s="9"/>
      <c r="B4" s="19" t="s">
        <v>0</v>
      </c>
      <c r="C4" s="9" t="s">
        <v>1</v>
      </c>
      <c r="D4" s="8" t="s">
        <v>25</v>
      </c>
    </row>
    <row r="5" spans="1:5" x14ac:dyDescent="0.25">
      <c r="A5" s="49"/>
      <c r="B5" s="35" t="s">
        <v>17</v>
      </c>
      <c r="C5" s="49"/>
      <c r="D5" s="49"/>
    </row>
    <row r="6" spans="1:5" x14ac:dyDescent="0.25">
      <c r="A6" s="29">
        <v>1</v>
      </c>
      <c r="B6" s="29" t="s">
        <v>124</v>
      </c>
      <c r="C6" s="29">
        <v>7282</v>
      </c>
      <c r="D6" s="30">
        <f>C6</f>
        <v>7282</v>
      </c>
    </row>
    <row r="7" spans="1:5" x14ac:dyDescent="0.25">
      <c r="A7" s="29"/>
      <c r="B7" s="29"/>
      <c r="C7" s="29"/>
      <c r="D7" s="30"/>
      <c r="E7" s="2"/>
    </row>
    <row r="8" spans="1:5" x14ac:dyDescent="0.25">
      <c r="A8" s="29"/>
      <c r="B8" s="30"/>
      <c r="C8" s="30"/>
      <c r="D8" s="30"/>
      <c r="E8" s="2"/>
    </row>
    <row r="9" spans="1:5" x14ac:dyDescent="0.25">
      <c r="A9" s="29"/>
      <c r="B9" s="29"/>
      <c r="C9" s="29"/>
      <c r="D9" s="30"/>
    </row>
    <row r="10" spans="1:5" x14ac:dyDescent="0.25">
      <c r="A10" s="34"/>
      <c r="B10" s="29"/>
      <c r="C10" s="34"/>
      <c r="D10" s="34"/>
    </row>
    <row r="11" spans="1:5" x14ac:dyDescent="0.25">
      <c r="A11" s="34"/>
      <c r="B11" s="29"/>
      <c r="C11" s="29"/>
      <c r="D11" s="35"/>
    </row>
    <row r="12" spans="1:5" x14ac:dyDescent="0.25">
      <c r="A12" s="29"/>
      <c r="B12" s="29"/>
      <c r="C12" s="29"/>
      <c r="D12" s="30"/>
      <c r="E12" s="2"/>
    </row>
    <row r="13" spans="1:5" x14ac:dyDescent="0.25">
      <c r="A13" s="29"/>
      <c r="B13" s="29"/>
      <c r="C13" s="29"/>
      <c r="D13" s="30"/>
    </row>
    <row r="14" spans="1:5" x14ac:dyDescent="0.25">
      <c r="A14" s="30"/>
      <c r="B14" s="30"/>
      <c r="C14" s="30"/>
      <c r="D14" s="30"/>
    </row>
    <row r="15" spans="1:5" x14ac:dyDescent="0.25">
      <c r="A15" s="30"/>
      <c r="B15" s="30"/>
      <c r="C15" s="30"/>
      <c r="D15" s="30"/>
    </row>
    <row r="16" spans="1:5" x14ac:dyDescent="0.25">
      <c r="A16" s="29"/>
      <c r="B16" s="29"/>
      <c r="C16" s="29"/>
      <c r="D16" s="29"/>
    </row>
    <row r="17" spans="1:4" x14ac:dyDescent="0.25">
      <c r="A17" s="29"/>
      <c r="B17" s="30"/>
      <c r="C17" s="30"/>
      <c r="D17" s="30"/>
    </row>
    <row r="18" spans="1:4" x14ac:dyDescent="0.25">
      <c r="A18" s="29"/>
      <c r="B18" s="30"/>
      <c r="C18" s="30"/>
      <c r="D18" s="30"/>
    </row>
    <row r="19" spans="1:4" x14ac:dyDescent="0.25">
      <c r="A19" s="29"/>
      <c r="B19" s="29"/>
      <c r="C19" s="29"/>
      <c r="D19" s="29"/>
    </row>
    <row r="20" spans="1:4" x14ac:dyDescent="0.25">
      <c r="A20" s="29"/>
      <c r="B20" s="29"/>
      <c r="C20" s="29"/>
      <c r="D20" s="29"/>
    </row>
    <row r="21" spans="1:4" x14ac:dyDescent="0.25">
      <c r="A21" s="29"/>
      <c r="B21" s="30"/>
      <c r="C21" s="30"/>
      <c r="D21" s="30"/>
    </row>
    <row r="22" spans="1:4" x14ac:dyDescent="0.25">
      <c r="A22" s="34"/>
      <c r="B22" s="30"/>
      <c r="C22" s="34"/>
      <c r="D22" s="34"/>
    </row>
    <row r="23" spans="1:4" x14ac:dyDescent="0.25">
      <c r="A23" s="34"/>
      <c r="B23" s="29"/>
      <c r="C23" s="34"/>
      <c r="D23" s="34"/>
    </row>
    <row r="24" spans="1:4" x14ac:dyDescent="0.25">
      <c r="A24" s="34"/>
      <c r="B24" s="30"/>
      <c r="C24" s="35"/>
      <c r="D24" s="35"/>
    </row>
    <row r="25" spans="1:4" x14ac:dyDescent="0.25">
      <c r="A25" s="34"/>
      <c r="B25" s="30"/>
      <c r="C25" s="34"/>
      <c r="D25" s="34"/>
    </row>
    <row r="26" spans="1:4" x14ac:dyDescent="0.25">
      <c r="A26" s="34"/>
      <c r="B26" s="29"/>
      <c r="C26" s="34"/>
      <c r="D26" s="34"/>
    </row>
    <row r="27" spans="1:4" x14ac:dyDescent="0.25">
      <c r="A27" s="16"/>
      <c r="B27" s="14"/>
      <c r="C27" s="16"/>
      <c r="D27" s="16"/>
    </row>
    <row r="28" spans="1:4" x14ac:dyDescent="0.25">
      <c r="A28" s="16"/>
      <c r="B28" s="15"/>
      <c r="C28" s="17"/>
      <c r="D28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workbookViewId="0">
      <selection activeCell="C10" sqref="C10"/>
    </sheetView>
  </sheetViews>
  <sheetFormatPr defaultRowHeight="15" x14ac:dyDescent="0.25"/>
  <cols>
    <col min="1" max="1" width="5.140625" customWidth="1"/>
    <col min="2" max="2" width="43.7109375" customWidth="1"/>
    <col min="3" max="3" width="9.85546875" customWidth="1"/>
    <col min="4" max="4" width="15" customWidth="1"/>
  </cols>
  <sheetData>
    <row r="1" spans="1:8" ht="21" x14ac:dyDescent="0.35">
      <c r="A1" s="4"/>
      <c r="B1" s="60" t="s">
        <v>65</v>
      </c>
      <c r="C1" s="60"/>
      <c r="D1" s="60"/>
      <c r="E1" s="7"/>
      <c r="F1" s="7"/>
      <c r="G1" s="7"/>
      <c r="H1" s="7"/>
    </row>
    <row r="2" spans="1:8" ht="15.75" x14ac:dyDescent="0.25">
      <c r="A2" s="4"/>
      <c r="B2" s="6" t="s">
        <v>6</v>
      </c>
      <c r="C2" s="4"/>
      <c r="D2" s="4"/>
      <c r="E2" s="4"/>
      <c r="F2" s="4"/>
      <c r="G2" s="4"/>
      <c r="H2" s="4"/>
    </row>
    <row r="3" spans="1:8" x14ac:dyDescent="0.25">
      <c r="A3" s="4"/>
      <c r="B3" s="59" t="s">
        <v>9</v>
      </c>
      <c r="C3" s="59"/>
      <c r="D3" s="59"/>
      <c r="E3" s="4"/>
      <c r="F3" s="4"/>
      <c r="G3" s="4"/>
      <c r="H3" s="4"/>
    </row>
    <row r="4" spans="1:8" x14ac:dyDescent="0.25">
      <c r="A4" s="8"/>
      <c r="B4" s="10" t="s">
        <v>0</v>
      </c>
      <c r="C4" s="10" t="s">
        <v>1</v>
      </c>
      <c r="D4" s="10" t="s">
        <v>25</v>
      </c>
      <c r="E4" s="4"/>
      <c r="F4" s="4"/>
      <c r="G4" s="4"/>
      <c r="H4" s="4"/>
    </row>
    <row r="5" spans="1:8" x14ac:dyDescent="0.25">
      <c r="A5" s="8"/>
      <c r="B5" s="42" t="s">
        <v>3</v>
      </c>
      <c r="C5" s="10"/>
      <c r="D5" s="10"/>
      <c r="E5" s="4"/>
      <c r="F5" s="4"/>
      <c r="G5" s="4"/>
      <c r="H5" s="4"/>
    </row>
    <row r="6" spans="1:8" ht="15" customHeight="1" x14ac:dyDescent="0.25">
      <c r="A6" s="29">
        <v>1</v>
      </c>
      <c r="B6" s="29" t="s">
        <v>81</v>
      </c>
      <c r="C6" s="29">
        <v>8394</v>
      </c>
      <c r="D6" s="15">
        <f>C6</f>
        <v>8394</v>
      </c>
      <c r="E6" s="4"/>
      <c r="F6" s="4"/>
      <c r="G6" s="4"/>
      <c r="H6" s="4"/>
    </row>
    <row r="7" spans="1:8" s="2" customFormat="1" x14ac:dyDescent="0.25">
      <c r="A7" s="35"/>
      <c r="B7" s="30" t="s">
        <v>14</v>
      </c>
      <c r="C7" s="34"/>
      <c r="D7" s="35"/>
    </row>
    <row r="8" spans="1:8" ht="16.5" customHeight="1" x14ac:dyDescent="0.25">
      <c r="A8" s="34">
        <v>1</v>
      </c>
      <c r="B8" s="29" t="s">
        <v>103</v>
      </c>
      <c r="C8" s="34">
        <v>33293.1</v>
      </c>
      <c r="D8" s="35">
        <f>C8+D6</f>
        <v>41687.1</v>
      </c>
    </row>
    <row r="9" spans="1:8" s="2" customFormat="1" x14ac:dyDescent="0.25">
      <c r="A9" s="34"/>
      <c r="B9" s="35" t="s">
        <v>17</v>
      </c>
      <c r="C9" s="34"/>
      <c r="D9" s="35"/>
    </row>
    <row r="10" spans="1:8" ht="30" x14ac:dyDescent="0.25">
      <c r="A10" s="34">
        <v>1</v>
      </c>
      <c r="B10" s="29" t="s">
        <v>123</v>
      </c>
      <c r="C10" s="34">
        <v>4934</v>
      </c>
      <c r="D10" s="35">
        <f>C10+D8</f>
        <v>46621.1</v>
      </c>
    </row>
    <row r="11" spans="1:8" ht="15.75" x14ac:dyDescent="0.25">
      <c r="A11" s="34"/>
      <c r="B11" s="56"/>
      <c r="C11" s="34"/>
      <c r="D11" s="35"/>
    </row>
    <row r="12" spans="1:8" x14ac:dyDescent="0.25">
      <c r="A12" s="34"/>
      <c r="B12" s="29"/>
      <c r="C12" s="35"/>
      <c r="D12" s="35"/>
    </row>
    <row r="13" spans="1:8" ht="20.100000000000001" customHeight="1" x14ac:dyDescent="0.25">
      <c r="A13" s="34"/>
      <c r="B13" s="52"/>
      <c r="C13" s="34"/>
      <c r="D13" s="35"/>
    </row>
    <row r="14" spans="1:8" x14ac:dyDescent="0.25">
      <c r="A14" s="34"/>
      <c r="B14" s="34"/>
      <c r="C14" s="34"/>
      <c r="D14" s="35"/>
    </row>
    <row r="15" spans="1:8" x14ac:dyDescent="0.25">
      <c r="A15" s="35"/>
      <c r="B15" s="29"/>
      <c r="C15" s="34"/>
      <c r="D15" s="35"/>
    </row>
    <row r="16" spans="1:8" x14ac:dyDescent="0.25">
      <c r="A16" s="34"/>
      <c r="B16" s="34"/>
      <c r="C16" s="34"/>
      <c r="D16" s="35"/>
    </row>
    <row r="17" spans="1:4" x14ac:dyDescent="0.25">
      <c r="A17" s="34"/>
      <c r="B17" s="34"/>
      <c r="C17" s="34"/>
      <c r="D17" s="34"/>
    </row>
    <row r="18" spans="1:4" x14ac:dyDescent="0.25">
      <c r="A18" s="34"/>
      <c r="B18" s="34"/>
      <c r="C18" s="34"/>
      <c r="D18" s="34"/>
    </row>
    <row r="19" spans="1:4" x14ac:dyDescent="0.25">
      <c r="A19" s="34"/>
      <c r="B19" s="34"/>
      <c r="C19" s="34"/>
      <c r="D19" s="34"/>
    </row>
    <row r="20" spans="1:4" x14ac:dyDescent="0.25">
      <c r="A20" s="34"/>
      <c r="B20" s="34"/>
      <c r="C20" s="34"/>
      <c r="D20" s="34"/>
    </row>
    <row r="21" spans="1:4" x14ac:dyDescent="0.25">
      <c r="A21" s="34"/>
      <c r="B21" s="34"/>
      <c r="C21" s="34"/>
      <c r="D21" s="34"/>
    </row>
    <row r="22" spans="1:4" x14ac:dyDescent="0.25">
      <c r="A22" s="34"/>
      <c r="B22" s="34"/>
      <c r="C22" s="34"/>
      <c r="D22" s="34"/>
    </row>
    <row r="23" spans="1:4" x14ac:dyDescent="0.25">
      <c r="A23" s="34"/>
      <c r="B23" s="34"/>
      <c r="C23" s="34"/>
      <c r="D23" s="34"/>
    </row>
    <row r="24" spans="1:4" x14ac:dyDescent="0.25">
      <c r="A24" s="34"/>
      <c r="B24" s="34"/>
      <c r="C24" s="34"/>
      <c r="D24" s="34"/>
    </row>
    <row r="25" spans="1:4" x14ac:dyDescent="0.25">
      <c r="A25" s="34"/>
      <c r="B25" s="34"/>
      <c r="C25" s="34"/>
      <c r="D25" s="34"/>
    </row>
    <row r="26" spans="1:4" x14ac:dyDescent="0.25">
      <c r="A26" s="34"/>
      <c r="B26" s="34"/>
      <c r="C26" s="34"/>
      <c r="D26" s="34"/>
    </row>
    <row r="27" spans="1:4" x14ac:dyDescent="0.25">
      <c r="A27" s="34"/>
      <c r="B27" s="34"/>
      <c r="C27" s="34"/>
      <c r="D27" s="34"/>
    </row>
    <row r="28" spans="1:4" x14ac:dyDescent="0.25">
      <c r="A28" s="34"/>
      <c r="B28" s="34"/>
      <c r="C28" s="34"/>
      <c r="D28" s="34"/>
    </row>
    <row r="29" spans="1:4" x14ac:dyDescent="0.25">
      <c r="A29" s="34"/>
      <c r="B29" s="34"/>
      <c r="C29" s="34"/>
      <c r="D29" s="34"/>
    </row>
    <row r="30" spans="1:4" x14ac:dyDescent="0.25">
      <c r="A30" s="34"/>
      <c r="B30" s="34"/>
      <c r="C30" s="34"/>
      <c r="D30" s="34"/>
    </row>
    <row r="31" spans="1:4" x14ac:dyDescent="0.25">
      <c r="A31" s="17"/>
      <c r="B31" s="17"/>
      <c r="C31" s="16"/>
      <c r="D31" s="17"/>
    </row>
    <row r="32" spans="1:4" x14ac:dyDescent="0.25">
      <c r="A32" s="16"/>
      <c r="B32" s="14"/>
      <c r="C32" s="16"/>
      <c r="D32" s="16"/>
    </row>
    <row r="33" spans="1:4" x14ac:dyDescent="0.25">
      <c r="A33" s="16"/>
      <c r="B33" s="17"/>
      <c r="C33" s="16"/>
      <c r="D33" s="17"/>
    </row>
    <row r="34" spans="1:4" x14ac:dyDescent="0.25">
      <c r="A34" s="16"/>
      <c r="B34" s="17"/>
      <c r="C34" s="16"/>
      <c r="D34" s="16"/>
    </row>
    <row r="35" spans="1:4" x14ac:dyDescent="0.25">
      <c r="A35" s="16"/>
      <c r="B35" s="18"/>
      <c r="C35" s="16"/>
      <c r="D35" s="1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7"/>
  <sheetViews>
    <sheetView tabSelected="1" workbookViewId="0">
      <selection activeCell="M24" sqref="M24"/>
    </sheetView>
  </sheetViews>
  <sheetFormatPr defaultRowHeight="15" x14ac:dyDescent="0.25"/>
  <cols>
    <col min="1" max="1" width="20.42578125" style="12" customWidth="1"/>
    <col min="2" max="4" width="8.7109375" customWidth="1"/>
    <col min="5" max="5" width="10.42578125" customWidth="1"/>
    <col min="6" max="6" width="8.85546875" customWidth="1"/>
    <col min="7" max="7" width="8.7109375" customWidth="1"/>
    <col min="8" max="8" width="9.5703125" customWidth="1"/>
    <col min="9" max="9" width="9.28515625" customWidth="1"/>
    <col min="10" max="11" width="9.5703125" customWidth="1"/>
    <col min="12" max="12" width="8.7109375" customWidth="1"/>
    <col min="13" max="13" width="10.140625" customWidth="1"/>
    <col min="14" max="14" width="10.28515625" customWidth="1"/>
  </cols>
  <sheetData>
    <row r="1" spans="1:14" x14ac:dyDescent="0.25">
      <c r="A1" s="63" t="s">
        <v>64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x14ac:dyDescent="0.25">
      <c r="A2" s="39" t="s">
        <v>4</v>
      </c>
    </row>
    <row r="3" spans="1:14" s="13" customFormat="1" x14ac:dyDescent="0.25">
      <c r="A3" s="22"/>
      <c r="B3" s="40" t="s">
        <v>2</v>
      </c>
      <c r="C3" s="40" t="s">
        <v>8</v>
      </c>
      <c r="D3" s="40" t="s">
        <v>3</v>
      </c>
      <c r="E3" s="40" t="s">
        <v>10</v>
      </c>
      <c r="F3" s="40" t="s">
        <v>11</v>
      </c>
      <c r="G3" s="40" t="s">
        <v>12</v>
      </c>
      <c r="H3" s="40" t="s">
        <v>13</v>
      </c>
      <c r="I3" s="40" t="s">
        <v>14</v>
      </c>
      <c r="J3" s="40" t="s">
        <v>15</v>
      </c>
      <c r="K3" s="40" t="s">
        <v>16</v>
      </c>
      <c r="L3" s="40" t="s">
        <v>17</v>
      </c>
      <c r="M3" s="40" t="s">
        <v>18</v>
      </c>
      <c r="N3" s="40" t="s">
        <v>19</v>
      </c>
    </row>
    <row r="4" spans="1:14" ht="25.5" customHeight="1" x14ac:dyDescent="0.25">
      <c r="A4" s="18" t="s">
        <v>46</v>
      </c>
      <c r="B4" s="20">
        <f>B5+B6+B8</f>
        <v>24919.29</v>
      </c>
      <c r="C4" s="20">
        <f t="shared" ref="C4:N4" si="0">C5+C6+C8</f>
        <v>24919.29</v>
      </c>
      <c r="D4" s="20">
        <f>D5+D6+D8</f>
        <v>29226.29</v>
      </c>
      <c r="E4" s="20">
        <f>E5+E6+E7+E8</f>
        <v>24919.29</v>
      </c>
      <c r="F4" s="20">
        <f t="shared" si="0"/>
        <v>24919.29</v>
      </c>
      <c r="G4" s="20">
        <f t="shared" si="0"/>
        <v>24919.29</v>
      </c>
      <c r="H4" s="20">
        <f t="shared" si="0"/>
        <v>24919.29</v>
      </c>
      <c r="I4" s="20">
        <f t="shared" si="0"/>
        <v>24919.29</v>
      </c>
      <c r="J4" s="20">
        <f t="shared" si="0"/>
        <v>24919.29</v>
      </c>
      <c r="K4" s="20">
        <f t="shared" si="0"/>
        <v>24919.29</v>
      </c>
      <c r="L4" s="20">
        <f>L5+L6+L8</f>
        <v>24919.279999999999</v>
      </c>
      <c r="M4" s="20">
        <f t="shared" si="0"/>
        <v>24919.279999999999</v>
      </c>
      <c r="N4" s="20">
        <f t="shared" si="0"/>
        <v>303338.46000000002</v>
      </c>
    </row>
    <row r="5" spans="1:14" ht="25.5" customHeight="1" x14ac:dyDescent="0.25">
      <c r="A5" s="18" t="s">
        <v>47</v>
      </c>
      <c r="B5" s="16">
        <v>10532.97</v>
      </c>
      <c r="C5" s="16">
        <v>10532.97</v>
      </c>
      <c r="D5" s="16">
        <v>10532.97</v>
      </c>
      <c r="E5" s="16">
        <v>10532.97</v>
      </c>
      <c r="F5" s="16">
        <v>10532.97</v>
      </c>
      <c r="G5" s="16">
        <v>10532.97</v>
      </c>
      <c r="H5" s="16">
        <v>10532.97</v>
      </c>
      <c r="I5" s="16">
        <v>10532.97</v>
      </c>
      <c r="J5" s="16">
        <v>10532.97</v>
      </c>
      <c r="K5" s="16">
        <v>10532.97</v>
      </c>
      <c r="L5" s="16">
        <v>10532.97</v>
      </c>
      <c r="M5" s="16">
        <v>10532.97</v>
      </c>
      <c r="N5" s="17">
        <f t="shared" ref="N5:N23" si="1">SUM(B5:M5)</f>
        <v>126395.64</v>
      </c>
    </row>
    <row r="6" spans="1:14" ht="25.5" customHeight="1" x14ac:dyDescent="0.25">
      <c r="A6" s="18" t="s">
        <v>48</v>
      </c>
      <c r="B6" s="41">
        <v>14386.32</v>
      </c>
      <c r="C6" s="41">
        <v>14386.32</v>
      </c>
      <c r="D6" s="41">
        <v>14386.32</v>
      </c>
      <c r="E6" s="16">
        <v>14386.32</v>
      </c>
      <c r="F6" s="16">
        <v>14386.32</v>
      </c>
      <c r="G6" s="16">
        <v>14386.32</v>
      </c>
      <c r="H6" s="16">
        <v>14386.32</v>
      </c>
      <c r="I6" s="16">
        <v>14386.32</v>
      </c>
      <c r="J6" s="16">
        <v>14386.32</v>
      </c>
      <c r="K6" s="16">
        <v>14386.32</v>
      </c>
      <c r="L6" s="16">
        <v>14386.31</v>
      </c>
      <c r="M6" s="16">
        <v>14386.31</v>
      </c>
      <c r="N6" s="17">
        <f t="shared" si="1"/>
        <v>172635.82000000004</v>
      </c>
    </row>
    <row r="7" spans="1:14" ht="25.5" customHeight="1" x14ac:dyDescent="0.25">
      <c r="A7" s="18" t="s">
        <v>62</v>
      </c>
      <c r="B7" s="41"/>
      <c r="C7" s="41"/>
      <c r="D7" s="41"/>
      <c r="E7" s="16"/>
      <c r="F7" s="16"/>
      <c r="G7" s="16"/>
      <c r="H7" s="16"/>
      <c r="I7" s="16"/>
      <c r="J7" s="16"/>
      <c r="K7" s="16"/>
      <c r="L7" s="16"/>
      <c r="M7" s="16"/>
      <c r="N7" s="17"/>
    </row>
    <row r="8" spans="1:14" ht="25.5" customHeight="1" x14ac:dyDescent="0.25">
      <c r="A8" s="18" t="s">
        <v>49</v>
      </c>
      <c r="B8" s="16"/>
      <c r="C8" s="16"/>
      <c r="D8" s="16">
        <f>3950+357</f>
        <v>4307</v>
      </c>
      <c r="E8" s="16"/>
      <c r="F8" s="16"/>
      <c r="G8" s="16"/>
      <c r="H8" s="16"/>
      <c r="I8" s="16"/>
      <c r="J8" s="16"/>
      <c r="K8" s="16"/>
      <c r="L8" s="16"/>
      <c r="M8" s="16"/>
      <c r="N8" s="17">
        <f t="shared" si="1"/>
        <v>4307</v>
      </c>
    </row>
    <row r="9" spans="1:14" ht="25.5" customHeight="1" x14ac:dyDescent="0.25">
      <c r="A9" s="42" t="s">
        <v>20</v>
      </c>
      <c r="B9" s="17">
        <f>B10+B11+B12+B13</f>
        <v>17238.12</v>
      </c>
      <c r="C9" s="17">
        <f>C10+C11+C12+C13</f>
        <v>9402.0400000000009</v>
      </c>
      <c r="D9" s="17">
        <f>D10+D11+D12+D13</f>
        <v>15661.39</v>
      </c>
      <c r="E9" s="17">
        <f t="shared" ref="E9:M9" si="2">E10+E11+E12+E13</f>
        <v>4509.57</v>
      </c>
      <c r="F9" s="17">
        <f>F10+F11+F12+F13</f>
        <v>10652.69</v>
      </c>
      <c r="G9" s="17">
        <f t="shared" si="2"/>
        <v>33675.17</v>
      </c>
      <c r="H9" s="17">
        <f t="shared" si="2"/>
        <v>27409</v>
      </c>
      <c r="I9" s="17">
        <f t="shared" si="2"/>
        <v>8682.75</v>
      </c>
      <c r="J9" s="17">
        <f t="shared" si="2"/>
        <v>7031.8</v>
      </c>
      <c r="K9" s="17">
        <f t="shared" si="2"/>
        <v>5718.6900000000005</v>
      </c>
      <c r="L9" s="17">
        <f>L10+L11+L12+L13</f>
        <v>12053.59</v>
      </c>
      <c r="M9" s="17">
        <f t="shared" si="2"/>
        <v>11336.69</v>
      </c>
      <c r="N9" s="17">
        <f t="shared" si="1"/>
        <v>163371.5</v>
      </c>
    </row>
    <row r="10" spans="1:14" ht="25.5" customHeight="1" x14ac:dyDescent="0.25">
      <c r="A10" s="18" t="s">
        <v>50</v>
      </c>
      <c r="B10" s="16">
        <v>9227.82</v>
      </c>
      <c r="C10" s="16">
        <v>8282.92</v>
      </c>
      <c r="D10" s="16">
        <v>6376.42</v>
      </c>
      <c r="E10" s="16">
        <v>3713.92</v>
      </c>
      <c r="F10" s="16">
        <v>2948.92</v>
      </c>
      <c r="G10" s="16">
        <v>7293.22</v>
      </c>
      <c r="H10" s="16">
        <v>26221.47</v>
      </c>
      <c r="I10" s="16">
        <v>5713.92</v>
      </c>
      <c r="J10" s="16">
        <v>5844.27</v>
      </c>
      <c r="K10" s="16">
        <v>4532.42</v>
      </c>
      <c r="L10" s="16">
        <v>3318.92</v>
      </c>
      <c r="M10" s="16">
        <v>8965.42</v>
      </c>
      <c r="N10" s="17">
        <f>SUM(B10:M10)</f>
        <v>92439.64</v>
      </c>
    </row>
    <row r="11" spans="1:14" ht="25.5" customHeight="1" x14ac:dyDescent="0.25">
      <c r="A11" s="18" t="s">
        <v>51</v>
      </c>
      <c r="B11" s="43">
        <v>3555</v>
      </c>
      <c r="C11" s="16">
        <v>525.35</v>
      </c>
      <c r="D11" s="16">
        <v>2567.5</v>
      </c>
      <c r="E11" s="16"/>
      <c r="F11" s="16">
        <v>790</v>
      </c>
      <c r="G11" s="44">
        <v>26381.95</v>
      </c>
      <c r="H11" s="16"/>
      <c r="I11" s="16"/>
      <c r="J11" s="16"/>
      <c r="K11" s="16">
        <v>592.5</v>
      </c>
      <c r="L11" s="16">
        <v>395</v>
      </c>
      <c r="M11" s="16">
        <v>1777.5</v>
      </c>
      <c r="N11" s="17">
        <f t="shared" si="1"/>
        <v>36584.800000000003</v>
      </c>
    </row>
    <row r="12" spans="1:14" ht="25.5" customHeight="1" x14ac:dyDescent="0.25">
      <c r="A12" s="45" t="s">
        <v>52</v>
      </c>
      <c r="B12" s="43">
        <v>2674</v>
      </c>
      <c r="C12" s="16"/>
      <c r="D12" s="16">
        <v>4342.3999999999996</v>
      </c>
      <c r="E12" s="16"/>
      <c r="F12" s="16">
        <v>6320</v>
      </c>
      <c r="G12" s="44"/>
      <c r="H12" s="16"/>
      <c r="I12" s="16"/>
      <c r="J12" s="16"/>
      <c r="K12" s="16"/>
      <c r="L12" s="16">
        <v>7745.9</v>
      </c>
      <c r="M12" s="16"/>
      <c r="N12" s="17">
        <f t="shared" si="1"/>
        <v>21082.3</v>
      </c>
    </row>
    <row r="13" spans="1:14" ht="25.5" customHeight="1" x14ac:dyDescent="0.25">
      <c r="A13" s="18" t="s">
        <v>53</v>
      </c>
      <c r="B13" s="16">
        <v>1781.3</v>
      </c>
      <c r="C13" s="16">
        <v>593.77</v>
      </c>
      <c r="D13" s="16">
        <v>2375.0700000000002</v>
      </c>
      <c r="E13" s="16">
        <v>795.65</v>
      </c>
      <c r="F13" s="16">
        <v>593.77</v>
      </c>
      <c r="G13" s="16"/>
      <c r="H13" s="16">
        <v>1187.53</v>
      </c>
      <c r="I13" s="41">
        <v>2968.83</v>
      </c>
      <c r="J13" s="16">
        <v>1187.53</v>
      </c>
      <c r="K13" s="16">
        <v>593.77</v>
      </c>
      <c r="L13" s="16">
        <v>593.77</v>
      </c>
      <c r="M13" s="16">
        <v>593.77</v>
      </c>
      <c r="N13" s="17">
        <f t="shared" si="1"/>
        <v>13264.76</v>
      </c>
    </row>
    <row r="14" spans="1:14" ht="25.5" customHeight="1" x14ac:dyDescent="0.25">
      <c r="A14" s="42" t="s">
        <v>21</v>
      </c>
      <c r="B14" s="17">
        <f>B15+B16+B17+B18</f>
        <v>0</v>
      </c>
      <c r="C14" s="17">
        <f t="shared" ref="C14:M14" si="3">C15+C16+C17+C18</f>
        <v>0</v>
      </c>
      <c r="D14" s="17">
        <f>D15+D16+D17</f>
        <v>8394</v>
      </c>
      <c r="E14" s="17">
        <f>E15+E16+E17</f>
        <v>0</v>
      </c>
      <c r="F14" s="17">
        <f>F15+F16+F17</f>
        <v>0</v>
      </c>
      <c r="G14" s="17">
        <f>G15+G16+G17</f>
        <v>0</v>
      </c>
      <c r="H14" s="17">
        <f>H15+H16+H17</f>
        <v>110980</v>
      </c>
      <c r="I14" s="20">
        <f>SUM(I15:I17)</f>
        <v>33293.1</v>
      </c>
      <c r="J14" s="17">
        <f>J15+J16+J17</f>
        <v>0</v>
      </c>
      <c r="K14" s="20">
        <f>K15+K16+K17</f>
        <v>0</v>
      </c>
      <c r="L14" s="17">
        <f>L15+L16+L17</f>
        <v>12216</v>
      </c>
      <c r="M14" s="17">
        <f t="shared" si="3"/>
        <v>287920</v>
      </c>
      <c r="N14" s="17">
        <f>N15+N16+N17</f>
        <v>452803.1</v>
      </c>
    </row>
    <row r="15" spans="1:14" ht="25.5" customHeight="1" x14ac:dyDescent="0.25">
      <c r="A15" s="18" t="s">
        <v>22</v>
      </c>
      <c r="B15" s="16"/>
      <c r="C15" s="16"/>
      <c r="D15" s="16">
        <v>8394</v>
      </c>
      <c r="E15" s="16"/>
      <c r="F15" s="16"/>
      <c r="G15" s="16"/>
      <c r="H15" s="16"/>
      <c r="I15" s="41">
        <v>33293.1</v>
      </c>
      <c r="J15" s="16"/>
      <c r="K15" s="41"/>
      <c r="L15" s="16">
        <v>4934</v>
      </c>
      <c r="M15" s="16"/>
      <c r="N15" s="17">
        <f>SUM(B15:M15)</f>
        <v>46621.1</v>
      </c>
    </row>
    <row r="16" spans="1:14" ht="25.5" customHeight="1" x14ac:dyDescent="0.25">
      <c r="A16" s="18" t="s">
        <v>23</v>
      </c>
      <c r="B16" s="16"/>
      <c r="C16" s="44"/>
      <c r="D16" s="16"/>
      <c r="E16" s="16"/>
      <c r="F16" s="16"/>
      <c r="G16" s="16"/>
      <c r="H16" s="16">
        <v>110980</v>
      </c>
      <c r="I16" s="41"/>
      <c r="J16" s="16"/>
      <c r="K16" s="41"/>
      <c r="L16" s="16"/>
      <c r="M16" s="16">
        <v>287920</v>
      </c>
      <c r="N16" s="17">
        <f t="shared" si="1"/>
        <v>398900</v>
      </c>
    </row>
    <row r="17" spans="1:14" ht="25.5" customHeight="1" x14ac:dyDescent="0.25">
      <c r="A17" s="45" t="s">
        <v>29</v>
      </c>
      <c r="B17" s="16"/>
      <c r="C17" s="44"/>
      <c r="D17" s="16"/>
      <c r="E17" s="16"/>
      <c r="F17" s="16"/>
      <c r="G17" s="16"/>
      <c r="H17" s="16"/>
      <c r="I17" s="41"/>
      <c r="J17" s="16"/>
      <c r="K17" s="41"/>
      <c r="L17" s="16">
        <v>7282</v>
      </c>
      <c r="M17" s="16"/>
      <c r="N17" s="17">
        <f>SUM(B17:M17)</f>
        <v>7282</v>
      </c>
    </row>
    <row r="18" spans="1:14" ht="25.5" customHeight="1" x14ac:dyDescent="0.25">
      <c r="A18" s="46" t="s">
        <v>44</v>
      </c>
      <c r="B18" s="16"/>
      <c r="C18" s="44"/>
      <c r="D18" s="16"/>
      <c r="E18" s="16"/>
      <c r="F18" s="16">
        <v>15008</v>
      </c>
      <c r="G18" s="16"/>
      <c r="H18" s="16">
        <v>1018.1</v>
      </c>
      <c r="I18" s="16">
        <v>21968.799999999999</v>
      </c>
      <c r="J18" s="16">
        <v>30245.1</v>
      </c>
      <c r="K18" s="41">
        <v>40834.199999999997</v>
      </c>
      <c r="L18" s="16"/>
      <c r="M18" s="16"/>
      <c r="N18" s="17">
        <f t="shared" si="1"/>
        <v>109074.2</v>
      </c>
    </row>
    <row r="19" spans="1:14" ht="25.5" customHeight="1" x14ac:dyDescent="0.25">
      <c r="A19" s="42" t="s">
        <v>54</v>
      </c>
      <c r="B19" s="17">
        <f>B20+B21+B22</f>
        <v>0</v>
      </c>
      <c r="C19" s="17">
        <f t="shared" ref="C19:M19" si="4">C20+C21+C22</f>
        <v>0</v>
      </c>
      <c r="D19" s="17">
        <f t="shared" si="4"/>
        <v>0</v>
      </c>
      <c r="E19" s="17">
        <f t="shared" si="4"/>
        <v>0</v>
      </c>
      <c r="F19" s="17">
        <f t="shared" si="4"/>
        <v>0</v>
      </c>
      <c r="G19" s="17">
        <f t="shared" si="4"/>
        <v>0</v>
      </c>
      <c r="H19" s="17">
        <f t="shared" si="4"/>
        <v>0</v>
      </c>
      <c r="I19" s="20">
        <f>I20+I21+I22</f>
        <v>0</v>
      </c>
      <c r="J19" s="17">
        <f t="shared" si="4"/>
        <v>0</v>
      </c>
      <c r="K19" s="20">
        <f t="shared" si="4"/>
        <v>0</v>
      </c>
      <c r="L19" s="17">
        <f t="shared" si="4"/>
        <v>0</v>
      </c>
      <c r="M19" s="17">
        <f t="shared" si="4"/>
        <v>0</v>
      </c>
      <c r="N19" s="17">
        <f t="shared" si="1"/>
        <v>0</v>
      </c>
    </row>
    <row r="20" spans="1:14" ht="25.5" customHeight="1" x14ac:dyDescent="0.25">
      <c r="A20" s="18" t="s">
        <v>55</v>
      </c>
      <c r="B20" s="16"/>
      <c r="C20" s="16"/>
      <c r="D20" s="16"/>
      <c r="E20" s="16"/>
      <c r="F20" s="16"/>
      <c r="G20" s="16"/>
      <c r="H20" s="16"/>
      <c r="I20" s="41"/>
      <c r="J20" s="16"/>
      <c r="K20" s="41"/>
      <c r="L20" s="16"/>
      <c r="M20" s="16"/>
      <c r="N20" s="17">
        <f t="shared" si="1"/>
        <v>0</v>
      </c>
    </row>
    <row r="21" spans="1:14" ht="25.5" customHeight="1" x14ac:dyDescent="0.25">
      <c r="A21" s="18" t="s">
        <v>56</v>
      </c>
      <c r="B21" s="16"/>
      <c r="C21" s="44"/>
      <c r="D21" s="16"/>
      <c r="E21" s="16"/>
      <c r="F21" s="16"/>
      <c r="G21" s="16"/>
      <c r="H21" s="16"/>
      <c r="I21" s="41"/>
      <c r="J21" s="16"/>
      <c r="K21" s="41"/>
      <c r="L21" s="16"/>
      <c r="M21" s="16"/>
      <c r="N21" s="17">
        <f t="shared" si="1"/>
        <v>0</v>
      </c>
    </row>
    <row r="22" spans="1:14" ht="25.5" customHeight="1" x14ac:dyDescent="0.25">
      <c r="A22" s="45" t="s">
        <v>57</v>
      </c>
      <c r="B22" s="16"/>
      <c r="C22" s="44"/>
      <c r="D22" s="16"/>
      <c r="E22" s="16"/>
      <c r="F22" s="16"/>
      <c r="G22" s="16"/>
      <c r="H22" s="16"/>
      <c r="I22" s="41"/>
      <c r="J22" s="16"/>
      <c r="K22" s="41"/>
      <c r="L22" s="16"/>
      <c r="M22" s="16"/>
      <c r="N22" s="17">
        <f t="shared" si="1"/>
        <v>0</v>
      </c>
    </row>
    <row r="23" spans="1:14" ht="25.5" customHeight="1" x14ac:dyDescent="0.25">
      <c r="A23" s="42" t="s">
        <v>59</v>
      </c>
      <c r="B23" s="17">
        <v>15098.85</v>
      </c>
      <c r="C23" s="17">
        <v>15098.85</v>
      </c>
      <c r="D23" s="17">
        <v>15098.85</v>
      </c>
      <c r="E23" s="17">
        <v>15098.85</v>
      </c>
      <c r="F23" s="17">
        <v>15098.85</v>
      </c>
      <c r="G23" s="17">
        <v>15098.85</v>
      </c>
      <c r="H23" s="17">
        <v>15098.85</v>
      </c>
      <c r="I23" s="17">
        <v>15098.85</v>
      </c>
      <c r="J23" s="17">
        <v>15098.85</v>
      </c>
      <c r="K23" s="17">
        <v>15098.85</v>
      </c>
      <c r="L23" s="17">
        <v>15298.85</v>
      </c>
      <c r="M23" s="17">
        <v>15298.85</v>
      </c>
      <c r="N23" s="17">
        <f t="shared" si="1"/>
        <v>181586.20000000004</v>
      </c>
    </row>
    <row r="24" spans="1:14" ht="21.75" customHeight="1" x14ac:dyDescent="0.25">
      <c r="A24" s="42" t="s">
        <v>24</v>
      </c>
      <c r="B24" s="20">
        <f>B4+B9+B14+B18+B19+B23</f>
        <v>57256.26</v>
      </c>
      <c r="C24" s="20">
        <f t="shared" ref="C24:M24" si="5">C4+C9+C14+C18+C19+C23</f>
        <v>49420.18</v>
      </c>
      <c r="D24" s="20">
        <f>D4+D9+D14+D18+D19+D23</f>
        <v>68380.53</v>
      </c>
      <c r="E24" s="20">
        <f t="shared" si="5"/>
        <v>44527.71</v>
      </c>
      <c r="F24" s="20">
        <f t="shared" si="5"/>
        <v>65678.83</v>
      </c>
      <c r="G24" s="20">
        <f t="shared" si="5"/>
        <v>73693.31</v>
      </c>
      <c r="H24" s="20">
        <f t="shared" si="5"/>
        <v>179425.24000000002</v>
      </c>
      <c r="I24" s="20">
        <f>I19+I18+I14+I9+I4+I23</f>
        <v>103962.79000000001</v>
      </c>
      <c r="J24" s="20">
        <f t="shared" si="5"/>
        <v>77295.040000000008</v>
      </c>
      <c r="K24" s="20">
        <f t="shared" si="5"/>
        <v>86571.03</v>
      </c>
      <c r="L24" s="20">
        <f>L4+L9+L14+L18+L19+L23</f>
        <v>64487.719999999994</v>
      </c>
      <c r="M24" s="20">
        <f t="shared" si="5"/>
        <v>339474.81999999995</v>
      </c>
      <c r="N24" s="20">
        <f>N23+N19+N18+N14+N9+N4</f>
        <v>1210173.46</v>
      </c>
    </row>
    <row r="25" spans="1:14" x14ac:dyDescent="0.25">
      <c r="A25" s="64" t="s">
        <v>60</v>
      </c>
      <c r="B25" s="64"/>
      <c r="C25" s="64"/>
      <c r="L25" s="64" t="s">
        <v>27</v>
      </c>
      <c r="M25" s="64"/>
      <c r="N25" s="64"/>
    </row>
    <row r="27" spans="1:14" x14ac:dyDescent="0.25">
      <c r="A27" s="64" t="s">
        <v>26</v>
      </c>
      <c r="B27" s="64"/>
      <c r="C27" s="64"/>
      <c r="L27" s="64" t="s">
        <v>32</v>
      </c>
      <c r="M27" s="64"/>
      <c r="N27" s="64"/>
    </row>
  </sheetData>
  <mergeCells count="5">
    <mergeCell ref="A1:N1"/>
    <mergeCell ref="A25:C25"/>
    <mergeCell ref="A27:C27"/>
    <mergeCell ref="L25:N25"/>
    <mergeCell ref="L27:N27"/>
  </mergeCells>
  <pageMargins left="0.7" right="0.7" top="0.75" bottom="0.75" header="0.3" footer="0.3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4"/>
  <sheetViews>
    <sheetView workbookViewId="0">
      <selection activeCell="C24" sqref="C24"/>
    </sheetView>
  </sheetViews>
  <sheetFormatPr defaultRowHeight="15" x14ac:dyDescent="0.25"/>
  <cols>
    <col min="1" max="1" width="4.85546875" customWidth="1"/>
    <col min="2" max="2" width="6.140625" customWidth="1"/>
    <col min="3" max="3" width="41.140625" customWidth="1"/>
    <col min="4" max="4" width="13.140625" customWidth="1"/>
    <col min="5" max="5" width="17.42578125" customWidth="1"/>
  </cols>
  <sheetData>
    <row r="1" spans="1:5" x14ac:dyDescent="0.25">
      <c r="B1" s="2" t="s">
        <v>45</v>
      </c>
      <c r="C1" s="2"/>
    </row>
    <row r="2" spans="1:5" x14ac:dyDescent="0.25">
      <c r="C2" t="s">
        <v>42</v>
      </c>
    </row>
    <row r="3" spans="1:5" x14ac:dyDescent="0.25">
      <c r="B3" t="s">
        <v>33</v>
      </c>
    </row>
    <row r="4" spans="1:5" x14ac:dyDescent="0.25">
      <c r="A4" s="24" t="s">
        <v>34</v>
      </c>
      <c r="B4" s="26" t="s">
        <v>34</v>
      </c>
      <c r="C4" s="26"/>
      <c r="D4" s="26" t="s">
        <v>35</v>
      </c>
      <c r="E4" s="26" t="s">
        <v>36</v>
      </c>
    </row>
    <row r="5" spans="1:5" x14ac:dyDescent="0.25">
      <c r="A5" s="25" t="s">
        <v>37</v>
      </c>
      <c r="B5" s="27" t="s">
        <v>38</v>
      </c>
      <c r="C5" s="27" t="s">
        <v>39</v>
      </c>
      <c r="D5" s="27" t="s">
        <v>40</v>
      </c>
      <c r="E5" s="27" t="s">
        <v>41</v>
      </c>
    </row>
    <row r="6" spans="1:5" x14ac:dyDescent="0.25">
      <c r="A6" s="22">
        <v>1</v>
      </c>
      <c r="B6" s="22"/>
      <c r="C6" s="16"/>
      <c r="D6" s="23"/>
      <c r="E6" s="22"/>
    </row>
    <row r="7" spans="1:5" x14ac:dyDescent="0.25">
      <c r="A7" s="22">
        <v>2</v>
      </c>
      <c r="B7" s="22"/>
      <c r="C7" s="16"/>
      <c r="D7" s="23"/>
      <c r="E7" s="22"/>
    </row>
    <row r="8" spans="1:5" x14ac:dyDescent="0.25">
      <c r="A8" s="22">
        <v>3</v>
      </c>
      <c r="B8" s="22"/>
      <c r="C8" s="16"/>
      <c r="D8" s="23"/>
      <c r="E8" s="22"/>
    </row>
    <row r="9" spans="1:5" x14ac:dyDescent="0.25">
      <c r="A9" s="22"/>
      <c r="B9" s="22"/>
      <c r="C9" s="16"/>
      <c r="D9" s="23"/>
      <c r="E9" s="22"/>
    </row>
    <row r="10" spans="1:5" x14ac:dyDescent="0.25">
      <c r="A10" s="22"/>
      <c r="B10" s="22"/>
      <c r="C10" s="16"/>
      <c r="D10" s="23"/>
      <c r="E10" s="22"/>
    </row>
    <row r="11" spans="1:5" x14ac:dyDescent="0.25">
      <c r="A11" s="22"/>
      <c r="B11" s="22"/>
      <c r="C11" s="16"/>
      <c r="D11" s="23"/>
      <c r="E11" s="22"/>
    </row>
    <row r="12" spans="1:5" x14ac:dyDescent="0.25">
      <c r="A12" s="22"/>
      <c r="B12" s="22"/>
      <c r="C12" s="16"/>
      <c r="D12" s="23"/>
      <c r="E12" s="22"/>
    </row>
    <row r="13" spans="1:5" x14ac:dyDescent="0.25">
      <c r="A13" s="22"/>
      <c r="B13" s="22"/>
      <c r="C13" s="16"/>
      <c r="D13" s="23"/>
      <c r="E13" s="22"/>
    </row>
    <row r="14" spans="1:5" x14ac:dyDescent="0.25">
      <c r="A14" s="22"/>
      <c r="B14" s="22"/>
      <c r="C14" s="16"/>
      <c r="D14" s="23"/>
      <c r="E14" s="22"/>
    </row>
    <row r="15" spans="1:5" x14ac:dyDescent="0.25">
      <c r="A15" s="22"/>
      <c r="B15" s="22"/>
      <c r="C15" s="16"/>
      <c r="D15" s="23"/>
      <c r="E15" s="22"/>
    </row>
    <row r="16" spans="1:5" x14ac:dyDescent="0.25">
      <c r="A16" s="22"/>
      <c r="B16" s="22"/>
      <c r="C16" s="16"/>
      <c r="D16" s="23"/>
      <c r="E16" s="22"/>
    </row>
    <row r="17" spans="1:5" x14ac:dyDescent="0.25">
      <c r="A17" s="22"/>
      <c r="B17" s="22"/>
      <c r="C17" s="16"/>
      <c r="D17" s="23"/>
      <c r="E17" s="22"/>
    </row>
    <row r="18" spans="1:5" x14ac:dyDescent="0.25">
      <c r="A18" s="22"/>
      <c r="B18" s="22"/>
      <c r="C18" s="16"/>
      <c r="D18" s="23"/>
      <c r="E18" s="22"/>
    </row>
    <row r="19" spans="1:5" x14ac:dyDescent="0.25">
      <c r="A19" s="22"/>
      <c r="B19" s="22"/>
      <c r="C19" s="16"/>
      <c r="D19" s="23"/>
      <c r="E19" s="22"/>
    </row>
    <row r="20" spans="1:5" x14ac:dyDescent="0.25">
      <c r="A20" s="22"/>
      <c r="B20" s="22"/>
      <c r="C20" s="16"/>
      <c r="D20" s="23"/>
      <c r="E20" s="22"/>
    </row>
    <row r="21" spans="1:5" x14ac:dyDescent="0.25">
      <c r="A21" s="22"/>
      <c r="B21" s="22"/>
      <c r="C21" s="16"/>
      <c r="D21" s="23"/>
      <c r="E21" s="22"/>
    </row>
    <row r="22" spans="1:5" x14ac:dyDescent="0.25">
      <c r="A22" s="22"/>
      <c r="B22" s="22"/>
      <c r="C22" s="16"/>
      <c r="D22" s="23"/>
      <c r="E22" s="22"/>
    </row>
    <row r="23" spans="1:5" x14ac:dyDescent="0.25">
      <c r="A23" s="22"/>
      <c r="B23" s="22"/>
      <c r="C23" s="16"/>
      <c r="D23" s="23"/>
      <c r="E23" s="22"/>
    </row>
    <row r="24" spans="1:5" x14ac:dyDescent="0.25">
      <c r="A24" s="22"/>
      <c r="B24" s="22"/>
      <c r="C24" s="16"/>
      <c r="D24" s="23"/>
      <c r="E24" s="22"/>
    </row>
    <row r="25" spans="1:5" x14ac:dyDescent="0.25">
      <c r="A25" s="22"/>
      <c r="B25" s="22"/>
      <c r="C25" s="16"/>
      <c r="D25" s="23"/>
      <c r="E25" s="22"/>
    </row>
    <row r="26" spans="1:5" x14ac:dyDescent="0.25">
      <c r="A26" s="22"/>
      <c r="B26" s="22"/>
      <c r="C26" s="16"/>
      <c r="D26" s="23"/>
      <c r="E26" s="22"/>
    </row>
    <row r="27" spans="1:5" x14ac:dyDescent="0.25">
      <c r="A27" s="22"/>
      <c r="B27" s="22"/>
      <c r="C27" s="16"/>
      <c r="D27" s="23"/>
      <c r="E27" s="22"/>
    </row>
    <row r="28" spans="1:5" x14ac:dyDescent="0.25">
      <c r="A28" s="22"/>
      <c r="B28" s="22"/>
      <c r="C28" s="16"/>
      <c r="D28" s="23"/>
      <c r="E28" s="22"/>
    </row>
    <row r="29" spans="1:5" x14ac:dyDescent="0.25">
      <c r="A29" s="22"/>
      <c r="B29" s="22"/>
      <c r="C29" s="16"/>
      <c r="D29" s="22"/>
      <c r="E29" s="22"/>
    </row>
    <row r="30" spans="1:5" x14ac:dyDescent="0.25">
      <c r="A30" s="22"/>
      <c r="B30" s="22"/>
      <c r="C30" s="16"/>
      <c r="D30" s="22"/>
      <c r="E30" s="22"/>
    </row>
    <row r="31" spans="1:5" x14ac:dyDescent="0.25">
      <c r="A31" s="13"/>
      <c r="B31" s="13"/>
      <c r="D31" s="13"/>
      <c r="E31" s="13"/>
    </row>
    <row r="32" spans="1:5" x14ac:dyDescent="0.25">
      <c r="A32" s="13"/>
      <c r="B32" s="13"/>
      <c r="D32" s="13"/>
      <c r="E32" s="13"/>
    </row>
    <row r="33" spans="1:5" x14ac:dyDescent="0.25">
      <c r="A33" s="13"/>
      <c r="B33" s="13"/>
      <c r="D33" s="13"/>
      <c r="E33" s="13"/>
    </row>
    <row r="34" spans="1:5" x14ac:dyDescent="0.25">
      <c r="D34" s="13"/>
      <c r="E34" s="1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эл.оборуд.</vt:lpstr>
      <vt:lpstr>ТО конструкт.эл.</vt:lpstr>
      <vt:lpstr>ТР конструкт.эл</vt:lpstr>
      <vt:lpstr>Текущий ремонт</vt:lpstr>
      <vt:lpstr>ТР эл.оборуд.</vt:lpstr>
      <vt:lpstr>ТР инж.об.</vt:lpstr>
      <vt:lpstr>Лиц.счет. Св. расчет</vt:lpstr>
      <vt:lpstr>заявления</vt:lpstr>
      <vt:lpstr>дополн.раб.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2024-02-28T08:29:09Z</cp:lastPrinted>
  <dcterms:created xsi:type="dcterms:W3CDTF">2011-07-25T05:21:17Z</dcterms:created>
  <dcterms:modified xsi:type="dcterms:W3CDTF">2024-02-28T08:29:40Z</dcterms:modified>
</cp:coreProperties>
</file>