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CF105F0-939A-4041-816C-ACDEB539459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H44" i="1" l="1"/>
  <c r="F40" i="1"/>
  <c r="D19" i="1" l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<sst xmlns="http://schemas.openxmlformats.org/spreadsheetml/2006/main" count="43" uniqueCount="42">
  <si>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</si>
  <si>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</si>
  <si>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</si>
  <si>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</si>
  <si>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</si>
  <si>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</si>
  <si>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</si>
  <si>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</si>
  <si>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</si>
  <si>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</si>
  <si>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</si>
  <si>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</si>
  <si>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</si>
  <si>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</si>
  <si>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</si>
  <si>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</si>
  <si>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</si>
  <si>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</si>
  <si>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</si>
  <si>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</si>
  <si>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</si>
  <si>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</si>
  <si>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</si>
  <si>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</si>
  <si>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</si>
  <si>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</si>
  <si>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</si>
  <si>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</si>
  <si>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</si>
  <si>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</si>
  <si>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</si>
  <si>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</si>
  <si>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</si>
  <si>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</si>
  <si>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</si>
  <si>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</si>
  <si>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</si>
  <si>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</si>
  <si>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</si>
  <si>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Тех. обслуживание конструктивных элементов</t>
  </si>
  <si>
    <t>Уборка, благоустройство и содержание придомовой территории</t>
  </si>
  <si>
    <t>многоквартирному дому по адресу ул.Садовая,8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</si>
</sst>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H49" sqref="H4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41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764.1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 t="s">
        <v>17</v>
      </c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79355.750000000029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198823.2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202438.05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/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163419.54999999999</v>
      </c>
      <c r="E19" s="39"/>
      <c r="F19" s="38"/>
      <c r="G19" s="39"/>
      <c r="H19" s="29"/>
      <c r="I19" s="33"/>
    </row>
    <row r="20" spans="1:9" x14ac:dyDescent="0.25">
      <c r="A20" s="26" t="s">
        <v>18</v>
      </c>
      <c r="B20" s="27"/>
      <c r="C20" s="28"/>
      <c r="D20" s="62">
        <f>D11+D12+D15+D18-D19</f>
        <v>114759.40000000008</v>
      </c>
      <c r="E20" s="39"/>
      <c r="F20" s="32"/>
      <c r="G20" s="33"/>
      <c r="H20" s="32"/>
      <c r="I20" s="33"/>
    </row>
    <row r="21" spans="1:9" ht="21" customHeight="1" x14ac:dyDescent="0.25">
      <c r="A21" s="40" t="s">
        <v>19</v>
      </c>
      <c r="B21" s="41"/>
      <c r="C21" s="42"/>
      <c r="D21" s="29">
        <f>D12/(E7+E8)/12</f>
        <v>21.683811019500066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20</v>
      </c>
      <c r="G22" s="56"/>
      <c r="H22" s="55" t="s">
        <v>21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110280.62999999999</v>
      </c>
      <c r="G24" s="31"/>
      <c r="H24" s="24">
        <f>H25+H26+H27+H28+H29+H30+H31+H32+H33+H34</f>
        <v>90037.57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5784.91</v>
      </c>
      <c r="G25" s="46"/>
      <c r="H25" s="47">
        <v>7011.25</v>
      </c>
      <c r="I25" s="48"/>
    </row>
    <row r="26" spans="1:9" x14ac:dyDescent="0.25">
      <c r="A26" s="49" t="s">
        <v>39</v>
      </c>
      <c r="B26" s="50"/>
      <c r="C26" s="50"/>
      <c r="D26" s="50"/>
      <c r="E26" s="51"/>
      <c r="F26" s="29">
        <v>16161.02</v>
      </c>
      <c r="G26" s="30"/>
      <c r="H26" s="32">
        <v>0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7254.1</v>
      </c>
      <c r="G27" s="30"/>
      <c r="H27" s="32">
        <v>3170.72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5693.09</v>
      </c>
      <c r="G28" s="30"/>
      <c r="H28" s="38">
        <v>6580</v>
      </c>
      <c r="I28" s="39"/>
    </row>
    <row r="29" spans="1:9" ht="30" customHeight="1" x14ac:dyDescent="0.25">
      <c r="A29" s="40" t="s">
        <v>40</v>
      </c>
      <c r="B29" s="41"/>
      <c r="C29" s="41"/>
      <c r="D29" s="41"/>
      <c r="E29" s="42"/>
      <c r="F29" s="29">
        <f>37372.37</f>
        <v>37372.370000000003</v>
      </c>
      <c r="G29" s="30"/>
      <c r="H29" s="32">
        <f>35260.44</f>
        <v>35260.44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38015.14</v>
      </c>
      <c r="G30" s="30"/>
      <c r="H30" s="32">
        <v>38015.160000000003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23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26</v>
      </c>
      <c r="B35" s="22"/>
      <c r="C35" s="22"/>
      <c r="D35" s="22"/>
      <c r="E35" s="23"/>
      <c r="F35" s="24">
        <v>40861.68</v>
      </c>
      <c r="G35" s="31"/>
      <c r="H35" s="34">
        <v>40861.68</v>
      </c>
      <c r="I35" s="25"/>
    </row>
    <row r="36" spans="1:9" x14ac:dyDescent="0.25">
      <c r="A36" s="21" t="s">
        <v>24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25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32</v>
      </c>
      <c r="B38" s="12"/>
      <c r="C38" s="12"/>
      <c r="D38" s="12"/>
      <c r="E38" s="13"/>
      <c r="F38" s="24">
        <f>55828.99-8148.1</f>
        <v>47680.89</v>
      </c>
      <c r="G38" s="31"/>
      <c r="H38" s="24">
        <v>32520.3</v>
      </c>
      <c r="I38" s="31"/>
    </row>
    <row r="39" spans="1:9" x14ac:dyDescent="0.25">
      <c r="A39" s="21" t="s">
        <v>27</v>
      </c>
      <c r="B39" s="22"/>
      <c r="C39" s="22"/>
      <c r="D39" s="22"/>
      <c r="E39" s="23"/>
      <c r="F39" s="24">
        <f>F24+F35+F36+F37+F38</f>
        <v>198823.2</v>
      </c>
      <c r="G39" s="25"/>
      <c r="H39" s="24">
        <f>H24+H35+H36+H37+H38</f>
        <v>163419.54999999999</v>
      </c>
      <c r="I39" s="25"/>
    </row>
    <row r="40" spans="1:9" x14ac:dyDescent="0.25">
      <c r="A40" s="11" t="s">
        <v>28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29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30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31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22</v>
      </c>
      <c r="B44" s="22"/>
      <c r="C44" s="22"/>
      <c r="D44" s="22"/>
      <c r="E44" s="23"/>
      <c r="F44" s="24">
        <f>F39+F40</f>
        <v>198823.2</v>
      </c>
      <c r="G44" s="25"/>
      <c r="H44" s="24">
        <f>H39+H40</f>
        <v>163419.54999999999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2024-03-05T06:50:20Z</dcterms:modified>
</cp:coreProperties>
</file>