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D246094-AF6C-4A1F-B3DA-0ABEDBDFADC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39" i="1" s="1"/>
  <c r="H40" i="1" l="1"/>
  <c r="H44" i="1" s="1"/>
  <c r="F24" i="1"/>
  <c r="F39" i="1" s="1"/>
  <c r="F40" i="1" l="1"/>
  <c r="D19" i="1" l="1"/>
  <c r="F44" i="1"/>
  <c r="D12" i="1" s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<sst xmlns="http://schemas.openxmlformats.org/spreadsheetml/2006/main" count="42" uniqueCount="41">
  <si>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</si>
  <si>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</si>
  <si>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</si>
  <si>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</si>
  <si>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</si>
  <si>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</si>
  <si>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</si>
  <si>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</si>
  <si>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</si>
  <si>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</si>
  <si>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</si>
  <si>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</si>
  <si>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</si>
  <si>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</si>
  <si>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</si>
  <si>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</si>
  <si>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</si>
  <si>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</si>
  <si>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</si>
  <si>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</si>
  <si>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</si>
  <si>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</si>
  <si>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</si>
  <si>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</si>
  <si>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</si>
  <si>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</si>
  <si>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</si>
  <si>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</si>
  <si>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</si>
  <si>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</si>
  <si>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</si>
  <si>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</si>
  <si>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</si>
  <si>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</si>
  <si>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</si>
  <si>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</si>
  <si>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</si>
  <si>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</si>
  <si>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</si>
  <si>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Тех. обслуживание конструктивных элементов</t>
  </si>
  <si>
    <t>многоквартирному дому по адресу ул.Коммунистическая,10 за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</si>
</sst>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topLeftCell="A10" workbookViewId="0">
      <selection activeCell="D19" sqref="D19:E1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32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8" t="s">
        <v>1</v>
      </c>
      <c r="B6" s="64"/>
      <c r="C6" s="64"/>
      <c r="D6" s="39"/>
      <c r="E6" s="38" t="s">
        <v>2</v>
      </c>
      <c r="F6" s="64"/>
      <c r="G6" s="64"/>
      <c r="H6" s="64"/>
      <c r="I6" s="39"/>
    </row>
    <row r="7" spans="1:9" x14ac:dyDescent="0.25">
      <c r="A7" s="65" t="s">
        <v>3</v>
      </c>
      <c r="B7" s="66"/>
      <c r="C7" s="66"/>
      <c r="D7" s="67"/>
      <c r="E7" s="38">
        <v>1786</v>
      </c>
      <c r="F7" s="64"/>
      <c r="G7" s="64"/>
      <c r="H7" s="64"/>
      <c r="I7" s="39"/>
    </row>
    <row r="8" spans="1:9" x14ac:dyDescent="0.25">
      <c r="A8" s="68" t="s">
        <v>4</v>
      </c>
      <c r="B8" s="69"/>
      <c r="C8" s="69"/>
      <c r="D8" s="70"/>
      <c r="E8" s="38">
        <v>0</v>
      </c>
      <c r="F8" s="64"/>
      <c r="G8" s="64"/>
      <c r="H8" s="64"/>
      <c r="I8" s="64"/>
    </row>
    <row r="9" spans="1:9" x14ac:dyDescent="0.25">
      <c r="A9" s="2"/>
      <c r="B9" s="3"/>
      <c r="C9" s="4"/>
      <c r="D9" s="51" t="s">
        <v>5</v>
      </c>
      <c r="E9" s="52"/>
      <c r="F9" s="51"/>
      <c r="G9" s="52"/>
      <c r="H9" s="51"/>
      <c r="I9" s="52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35" t="s">
        <v>35</v>
      </c>
      <c r="B11" s="36"/>
      <c r="C11" s="37"/>
      <c r="D11" s="38">
        <v>-487114.97000000003</v>
      </c>
      <c r="E11" s="39"/>
      <c r="F11" s="73"/>
      <c r="G11" s="74"/>
      <c r="H11" s="38"/>
      <c r="I11" s="39"/>
    </row>
    <row r="12" spans="1:9" x14ac:dyDescent="0.25">
      <c r="A12" s="26" t="s">
        <v>6</v>
      </c>
      <c r="B12" s="27"/>
      <c r="C12" s="28"/>
      <c r="D12" s="29">
        <f>F44</f>
        <v>478198.67999999993</v>
      </c>
      <c r="E12" s="39"/>
      <c r="F12" s="38"/>
      <c r="G12" s="39"/>
      <c r="H12" s="29"/>
      <c r="I12" s="39"/>
    </row>
    <row r="13" spans="1:9" x14ac:dyDescent="0.25">
      <c r="A13" s="75" t="s">
        <v>7</v>
      </c>
      <c r="B13" s="76"/>
      <c r="C13" s="77"/>
      <c r="D13" s="81">
        <v>471718.32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59"/>
      <c r="H14" s="60"/>
      <c r="I14" s="61"/>
    </row>
    <row r="15" spans="1:9" x14ac:dyDescent="0.25">
      <c r="A15" s="90" t="s">
        <v>34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2"/>
      <c r="B17" s="43"/>
      <c r="C17" s="44"/>
      <c r="D17" s="60"/>
      <c r="E17" s="61"/>
      <c r="F17" s="102"/>
      <c r="G17" s="103"/>
      <c r="H17" s="60"/>
      <c r="I17" s="61"/>
    </row>
    <row r="18" spans="1:9" ht="30.75" customHeight="1" x14ac:dyDescent="0.25">
      <c r="A18" s="35"/>
      <c r="B18" s="36"/>
      <c r="C18" s="37"/>
      <c r="D18" s="38"/>
      <c r="E18" s="39"/>
      <c r="F18" s="17"/>
      <c r="G18" s="18"/>
      <c r="H18" s="38"/>
      <c r="I18" s="39"/>
    </row>
    <row r="19" spans="1:9" x14ac:dyDescent="0.25">
      <c r="A19" s="26" t="s">
        <v>8</v>
      </c>
      <c r="B19" s="27"/>
      <c r="C19" s="28"/>
      <c r="D19" s="62">
        <f>H44</f>
        <v>405698.16000000003</v>
      </c>
      <c r="E19" s="32"/>
      <c r="F19" s="31"/>
      <c r="G19" s="32"/>
      <c r="H19" s="29"/>
      <c r="I19" s="39"/>
    </row>
    <row r="20" spans="1:9" x14ac:dyDescent="0.25">
      <c r="A20" s="26" t="s">
        <v>17</v>
      </c>
      <c r="B20" s="27"/>
      <c r="C20" s="28"/>
      <c r="D20" s="62">
        <f>D11+D12+D15+D18-D19</f>
        <v>-413894.45000000013</v>
      </c>
      <c r="E20" s="32"/>
      <c r="F20" s="38"/>
      <c r="G20" s="39"/>
      <c r="H20" s="38"/>
      <c r="I20" s="39"/>
    </row>
    <row r="21" spans="1:9" ht="21" customHeight="1" x14ac:dyDescent="0.25">
      <c r="A21" s="35" t="s">
        <v>18</v>
      </c>
      <c r="B21" s="36"/>
      <c r="C21" s="37"/>
      <c r="D21" s="29">
        <f>D12/(E7+E8)/12</f>
        <v>22.312368421052629</v>
      </c>
      <c r="E21" s="30"/>
      <c r="F21" s="29"/>
      <c r="G21" s="30"/>
      <c r="H21" s="38"/>
      <c r="I21" s="39"/>
    </row>
    <row r="22" spans="1:9" x14ac:dyDescent="0.25">
      <c r="A22" s="48"/>
      <c r="B22" s="49"/>
      <c r="C22" s="49"/>
      <c r="D22" s="49"/>
      <c r="E22" s="50"/>
      <c r="F22" s="51" t="s">
        <v>19</v>
      </c>
      <c r="G22" s="52"/>
      <c r="H22" s="51" t="s">
        <v>20</v>
      </c>
      <c r="I22" s="52"/>
    </row>
    <row r="23" spans="1:9" ht="27.75" customHeight="1" x14ac:dyDescent="0.25">
      <c r="A23" s="48"/>
      <c r="B23" s="49"/>
      <c r="C23" s="49"/>
      <c r="D23" s="49"/>
      <c r="E23" s="50"/>
      <c r="F23" s="53"/>
      <c r="G23" s="54"/>
      <c r="H23" s="53"/>
      <c r="I23" s="54"/>
    </row>
    <row r="24" spans="1:9" x14ac:dyDescent="0.25">
      <c r="A24" s="55" t="s">
        <v>9</v>
      </c>
      <c r="B24" s="56"/>
      <c r="C24" s="56"/>
      <c r="D24" s="56"/>
      <c r="E24" s="57"/>
      <c r="F24" s="24">
        <f>F25+F26+F27+F28+F29+F30+F31+F32+F33</f>
        <v>235966.32</v>
      </c>
      <c r="G24" s="33"/>
      <c r="H24" s="24">
        <f>H25+H26+H27+H28+H29+H30+H31+H32+H33+H34</f>
        <v>279910.86</v>
      </c>
      <c r="I24" s="33"/>
    </row>
    <row r="25" spans="1:9" ht="30" customHeight="1" x14ac:dyDescent="0.25">
      <c r="A25" s="35" t="s">
        <v>10</v>
      </c>
      <c r="B25" s="36"/>
      <c r="C25" s="36"/>
      <c r="D25" s="36"/>
      <c r="E25" s="37"/>
      <c r="F25" s="58">
        <v>31719.360000000001</v>
      </c>
      <c r="G25" s="59"/>
      <c r="H25" s="60">
        <v>87894.09</v>
      </c>
      <c r="I25" s="61"/>
    </row>
    <row r="26" spans="1:9" x14ac:dyDescent="0.25">
      <c r="A26" s="42" t="s">
        <v>39</v>
      </c>
      <c r="B26" s="43"/>
      <c r="C26" s="43"/>
      <c r="D26" s="43"/>
      <c r="E26" s="44"/>
      <c r="F26" s="29">
        <v>24003.84</v>
      </c>
      <c r="G26" s="30"/>
      <c r="H26" s="38">
        <v>2722.8</v>
      </c>
      <c r="I26" s="39"/>
    </row>
    <row r="27" spans="1:9" x14ac:dyDescent="0.25">
      <c r="A27" s="26" t="s">
        <v>11</v>
      </c>
      <c r="B27" s="27"/>
      <c r="C27" s="27"/>
      <c r="D27" s="27"/>
      <c r="E27" s="28"/>
      <c r="F27" s="29">
        <v>16502.64</v>
      </c>
      <c r="G27" s="30"/>
      <c r="H27" s="38">
        <v>17444.87</v>
      </c>
      <c r="I27" s="39"/>
    </row>
    <row r="28" spans="1:9" x14ac:dyDescent="0.25">
      <c r="A28" s="26" t="s">
        <v>16</v>
      </c>
      <c r="B28" s="27"/>
      <c r="C28" s="27"/>
      <c r="D28" s="27"/>
      <c r="E28" s="28"/>
      <c r="F28" s="29">
        <v>12859.2</v>
      </c>
      <c r="G28" s="30"/>
      <c r="H28" s="31">
        <v>24504.5</v>
      </c>
      <c r="I28" s="32"/>
    </row>
    <row r="29" spans="1:9" ht="30" customHeight="1" x14ac:dyDescent="0.25">
      <c r="A29" s="35" t="s">
        <v>38</v>
      </c>
      <c r="B29" s="36"/>
      <c r="C29" s="36"/>
      <c r="D29" s="36"/>
      <c r="E29" s="37"/>
      <c r="F29" s="29">
        <f>83156.16</f>
        <v>83156.160000000003</v>
      </c>
      <c r="G29" s="30"/>
      <c r="H29" s="38">
        <f>78012.48+1607</f>
        <v>79619.48</v>
      </c>
      <c r="I29" s="39"/>
    </row>
    <row r="30" spans="1:9" x14ac:dyDescent="0.25">
      <c r="A30" s="26" t="s">
        <v>12</v>
      </c>
      <c r="B30" s="27"/>
      <c r="C30" s="27"/>
      <c r="D30" s="27"/>
      <c r="E30" s="28"/>
      <c r="F30" s="29">
        <v>67725.119999999995</v>
      </c>
      <c r="G30" s="30"/>
      <c r="H30" s="38">
        <v>67725.119999999995</v>
      </c>
      <c r="I30" s="39"/>
    </row>
    <row r="31" spans="1:9" x14ac:dyDescent="0.25">
      <c r="A31" s="10" t="s">
        <v>36</v>
      </c>
      <c r="B31" s="8"/>
      <c r="C31" s="8"/>
      <c r="D31" s="8"/>
      <c r="E31" s="9"/>
      <c r="F31" s="40"/>
      <c r="G31" s="41"/>
      <c r="H31" s="38"/>
      <c r="I31" s="39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8"/>
      <c r="I32" s="39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8"/>
      <c r="I33" s="39"/>
    </row>
    <row r="34" spans="1:9" x14ac:dyDescent="0.25">
      <c r="A34" s="26" t="s">
        <v>37</v>
      </c>
      <c r="B34" s="27"/>
      <c r="C34" s="27"/>
      <c r="D34" s="27"/>
      <c r="E34" s="28"/>
      <c r="F34" s="19"/>
      <c r="G34" s="20"/>
      <c r="H34" s="38"/>
      <c r="I34" s="39"/>
    </row>
    <row r="35" spans="1:9" x14ac:dyDescent="0.25">
      <c r="A35" s="21" t="s">
        <v>25</v>
      </c>
      <c r="B35" s="22"/>
      <c r="C35" s="22"/>
      <c r="D35" s="22"/>
      <c r="E35" s="23"/>
      <c r="F35" s="24">
        <v>95372.4</v>
      </c>
      <c r="G35" s="33"/>
      <c r="H35" s="34">
        <v>95372.4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3"/>
      <c r="H36" s="24"/>
      <c r="I36" s="33"/>
    </row>
    <row r="37" spans="1:9" x14ac:dyDescent="0.25">
      <c r="A37" s="21" t="s">
        <v>24</v>
      </c>
      <c r="B37" s="22"/>
      <c r="C37" s="22"/>
      <c r="D37" s="22"/>
      <c r="E37" s="23"/>
      <c r="F37" s="24"/>
      <c r="G37" s="33"/>
      <c r="H37" s="24"/>
      <c r="I37" s="33"/>
    </row>
    <row r="38" spans="1:9" x14ac:dyDescent="0.25">
      <c r="A38" s="11" t="s">
        <v>31</v>
      </c>
      <c r="B38" s="12"/>
      <c r="C38" s="12"/>
      <c r="D38" s="12"/>
      <c r="E38" s="13"/>
      <c r="F38" s="24">
        <f>151738.56-4878.6</f>
        <v>146859.96</v>
      </c>
      <c r="G38" s="33"/>
      <c r="H38" s="24">
        <v>30414.9</v>
      </c>
      <c r="I38" s="33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478198.67999999993</v>
      </c>
      <c r="G39" s="25"/>
      <c r="H39" s="24">
        <f>H24+H35+H36+H37+H38</f>
        <v>405698.16000000003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0</v>
      </c>
      <c r="G40" s="33"/>
      <c r="H40" s="24">
        <f>H41+H42+H43</f>
        <v>0</v>
      </c>
      <c r="I40" s="33"/>
    </row>
    <row r="41" spans="1:9" x14ac:dyDescent="0.25">
      <c r="A41" s="14" t="s">
        <v>28</v>
      </c>
      <c r="B41" s="15"/>
      <c r="C41" s="15"/>
      <c r="D41" s="15"/>
      <c r="E41" s="16"/>
      <c r="F41" s="24"/>
      <c r="G41" s="33"/>
      <c r="H41" s="24"/>
      <c r="I41" s="33"/>
    </row>
    <row r="42" spans="1:9" x14ac:dyDescent="0.25">
      <c r="A42" s="14" t="s">
        <v>29</v>
      </c>
      <c r="B42" s="15"/>
      <c r="C42" s="15"/>
      <c r="D42" s="15"/>
      <c r="E42" s="16"/>
      <c r="F42" s="24"/>
      <c r="G42" s="33"/>
      <c r="H42" s="24"/>
      <c r="I42" s="33"/>
    </row>
    <row r="43" spans="1:9" x14ac:dyDescent="0.25">
      <c r="A43" s="45" t="s">
        <v>30</v>
      </c>
      <c r="B43" s="46"/>
      <c r="C43" s="46"/>
      <c r="D43" s="46"/>
      <c r="E43" s="47"/>
      <c r="F43" s="24"/>
      <c r="G43" s="33"/>
      <c r="H43" s="24"/>
      <c r="I43" s="33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478198.67999999993</v>
      </c>
      <c r="G44" s="25"/>
      <c r="H44" s="24">
        <f>H39+H40</f>
        <v>405698.16000000003</v>
      </c>
      <c r="I44" s="25"/>
    </row>
    <row r="46" spans="1:9" x14ac:dyDescent="0.25">
      <c r="A46" t="s">
        <v>33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2"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43:E43"/>
    <mergeCell ref="F43:G43"/>
    <mergeCell ref="H43:I43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34:E34"/>
    <mergeCell ref="H34:I34"/>
    <mergeCell ref="F40:G40"/>
    <mergeCell ref="F41:G41"/>
    <mergeCell ref="F42:G42"/>
    <mergeCell ref="A39:E39"/>
    <mergeCell ref="F39:G39"/>
    <mergeCell ref="H39:I3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2024-03-06T07:53:31Z</dcterms:modified>
</cp:coreProperties>
</file>