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Ушакова\"/>
    </mc:Choice>
  </mc:AlternateContent>
  <xr:revisionPtr revIDLastSave="0" documentId="13_ncr:1_{70CD3B0B-C116-4E30-A7E8-8FF5357F496E}" xr6:coauthVersionLast="47" xr6:coauthVersionMax="47" xr10:uidLastSave="{00000000-0000-0000-0000-000000000000}"/>
  <bookViews>
    <workbookView xWindow="-120" yWindow="-120" windowWidth="25440" windowHeight="1539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Текущий ремонт" sheetId="10" r:id="rId7"/>
    <sheet name="Лиц. счет. Св. расчет" sheetId="5" r:id="rId8"/>
    <sheet name="заявл" sheetId="8" r:id="rId9"/>
    <sheet name="Доп.раб." sheetId="9" r:id="rId10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0" l="1"/>
  <c r="C12" i="10"/>
  <c r="D16" i="4"/>
  <c r="C16" i="4"/>
  <c r="D12" i="6"/>
  <c r="D71" i="1"/>
  <c r="C71" i="1"/>
  <c r="D10" i="6"/>
  <c r="D67" i="1"/>
  <c r="C67" i="1"/>
  <c r="D12" i="4"/>
  <c r="C12" i="4"/>
  <c r="D61" i="1"/>
  <c r="C61" i="1"/>
  <c r="D8" i="4"/>
  <c r="D8" i="6"/>
  <c r="D57" i="1"/>
  <c r="C57" i="1"/>
  <c r="D50" i="1"/>
  <c r="C50" i="1"/>
  <c r="D8" i="9"/>
  <c r="D6" i="4"/>
  <c r="D45" i="1"/>
  <c r="H9" i="5"/>
  <c r="C45" i="1"/>
  <c r="D6" i="9"/>
  <c r="D36" i="1"/>
  <c r="C36" i="1"/>
  <c r="D29" i="1"/>
  <c r="C29" i="1"/>
  <c r="C24" i="1"/>
  <c r="C19" i="1" l="1"/>
  <c r="C14" i="1"/>
  <c r="C10" i="1" l="1"/>
  <c r="C7" i="2" l="1"/>
  <c r="D7" i="2" s="1"/>
  <c r="K8" i="5" l="1"/>
  <c r="D6" i="6" l="1"/>
  <c r="D10" i="1"/>
  <c r="D14" i="1" s="1"/>
  <c r="D19" i="1" s="1"/>
  <c r="D24" i="1" s="1"/>
  <c r="N12" i="5" l="1"/>
  <c r="N22" i="5" l="1"/>
  <c r="N9" i="5"/>
  <c r="N6" i="5"/>
  <c r="N5" i="5"/>
  <c r="M4" i="5" l="1"/>
  <c r="L4" i="5"/>
  <c r="K4" i="5"/>
  <c r="J4" i="5"/>
  <c r="I4" i="5"/>
  <c r="H4" i="5"/>
  <c r="G4" i="5"/>
  <c r="F4" i="5"/>
  <c r="E4" i="5"/>
  <c r="D4" i="5"/>
  <c r="C4" i="5"/>
  <c r="B4" i="5"/>
  <c r="J8" i="5"/>
  <c r="K18" i="5"/>
  <c r="I8" i="5" l="1"/>
  <c r="N7" i="5"/>
  <c r="B8" i="5"/>
  <c r="C8" i="5"/>
  <c r="D8" i="5"/>
  <c r="E8" i="5"/>
  <c r="F8" i="5"/>
  <c r="G8" i="5"/>
  <c r="H8" i="5"/>
  <c r="L8" i="5"/>
  <c r="M8" i="5"/>
  <c r="N10" i="5"/>
  <c r="N11" i="5"/>
  <c r="B13" i="5"/>
  <c r="C13" i="5"/>
  <c r="D13" i="5"/>
  <c r="E13" i="5"/>
  <c r="F13" i="5"/>
  <c r="G13" i="5"/>
  <c r="H13" i="5"/>
  <c r="I13" i="5"/>
  <c r="J13" i="5"/>
  <c r="K13" i="5"/>
  <c r="K23" i="5" s="1"/>
  <c r="L13" i="5"/>
  <c r="M13" i="5"/>
  <c r="N14" i="5"/>
  <c r="N15" i="5"/>
  <c r="N16" i="5"/>
  <c r="N17" i="5"/>
  <c r="B18" i="5"/>
  <c r="C18" i="5"/>
  <c r="D18" i="5"/>
  <c r="E18" i="5"/>
  <c r="F18" i="5"/>
  <c r="G18" i="5"/>
  <c r="H18" i="5"/>
  <c r="I18" i="5"/>
  <c r="J18" i="5"/>
  <c r="L18" i="5"/>
  <c r="M18" i="5"/>
  <c r="N19" i="5"/>
  <c r="N20" i="5"/>
  <c r="N21" i="5"/>
  <c r="N8" i="5" l="1"/>
  <c r="N4" i="5"/>
  <c r="M23" i="5"/>
  <c r="I23" i="5"/>
  <c r="F23" i="5"/>
  <c r="C23" i="5"/>
  <c r="B23" i="5"/>
  <c r="J23" i="5"/>
  <c r="G23" i="5"/>
  <c r="D23" i="5"/>
  <c r="L23" i="5"/>
  <c r="H23" i="5"/>
  <c r="E23" i="5"/>
  <c r="N13" i="5"/>
  <c r="N18" i="5"/>
  <c r="N23" i="5" l="1"/>
</calcChain>
</file>

<file path=xl/sharedStrings.xml><?xml version="1.0" encoding="utf-8"?>
<sst xmlns="http://schemas.openxmlformats.org/spreadsheetml/2006/main" count="203" uniqueCount="105">
  <si>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</si>
  <si>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</si>
  <si>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</si>
  <si>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</si>
  <si>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</si>
  <si>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</si>
  <si>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</si>
  <si>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</si>
  <si>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</si>
  <si>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</si>
  <si>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</si>
  <si>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</si>
  <si>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</si>
  <si>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</si>
  <si>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</si>
  <si>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</si>
  <si>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</si>
  <si>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</si>
  <si>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</si>
  <si>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</si>
  <si>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</si>
  <si>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</si>
  <si>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</si>
  <si>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</si>
  <si>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</si>
  <si>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</si>
  <si>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</si>
  <si>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</si>
  <si>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</si>
  <si>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Ушакова,9</t>
  </si>
  <si>
    <t>-эл.оборудование</t>
  </si>
  <si>
    <t>-эл.оборудования</t>
  </si>
  <si>
    <t>Текущий ремонт эл.оборудования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</si>
  <si>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</si>
  <si>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</si>
  <si>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</si>
  <si>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</si>
  <si>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</si>
  <si>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</si>
  <si>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</si>
  <si>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</si>
  <si>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</si>
  <si>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</si>
  <si>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</si>
  <si>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Ушакова, 9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</si>
  <si>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</si>
  <si>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</si>
  <si>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</si>
  <si>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</si>
  <si>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</si>
  <si>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Очистка дорог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</si>
  <si>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</si>
  <si>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</si>
  <si>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</si>
  <si>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</si>
  <si>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</si>
  <si>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7. Расходы по содержанию УК</t>
  </si>
  <si>
    <t>Директор ООО УК "Аркада"</t>
  </si>
  <si>
    <t>Техобслуживание и снятие показаний общедомового теплосчетчика</t>
  </si>
  <si>
    <t>Итого за январь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</si>
  <si>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</si>
  <si>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Работы ППР. Подъезд №1,2</t>
  </si>
  <si>
    <t>Уборка снежных шапок и наледи с крыши</t>
  </si>
  <si>
    <t>Лицевой счет. Сводный расчет  2023г</t>
  </si>
  <si>
    <t>Лицевой счёт  2023г</t>
  </si>
  <si>
    <t>Обход подвалов на предмет утечек</t>
  </si>
  <si>
    <t>Устранение течи на стояке отопления Квартира №4</t>
  </si>
  <si>
    <t>Лицевой счёт 2023г</t>
  </si>
  <si>
    <t>Итого за февраль</t>
  </si>
  <si>
    <t>Отключение подъездного отопления</t>
  </si>
  <si>
    <t>Итого за март</t>
  </si>
  <si>
    <t>Итого за апрель</t>
  </si>
  <si>
    <t>Отключение  отопления</t>
  </si>
  <si>
    <t xml:space="preserve">Итого за май </t>
  </si>
  <si>
    <t>Демонтаж ПРЭМ на теплоузе в подвале на поверку</t>
  </si>
  <si>
    <t>Установка труб вместо ПРЭМ</t>
  </si>
  <si>
    <t>Прочистка канализации Квартира №25</t>
  </si>
  <si>
    <t>Итого за июнь</t>
  </si>
  <si>
    <t>Скос травы на придомовой территории</t>
  </si>
  <si>
    <t>Развоздушка ГВС</t>
  </si>
  <si>
    <t>Установка ПРЭМ после поверки</t>
  </si>
  <si>
    <t>Поверка ПРЭМ</t>
  </si>
  <si>
    <t>Промывка и опрессовка системы отопления</t>
  </si>
  <si>
    <t>Поверка общедомового счетчика</t>
  </si>
  <si>
    <t>Итого за июль</t>
  </si>
  <si>
    <t>Замена участка трубы ГВС и полттенцесушителя Квартира №12</t>
  </si>
  <si>
    <t>Выдана председателю совета дома краска для нужд дома</t>
  </si>
  <si>
    <t>Установка счетчика ХВс после поверки в подвале</t>
  </si>
  <si>
    <t>Итого за август</t>
  </si>
  <si>
    <t>Прочистка канализации в подвале</t>
  </si>
  <si>
    <t>Замена стояка отопления Квартира №12-16</t>
  </si>
  <si>
    <t>Запуск отопления</t>
  </si>
  <si>
    <t>Итого за сентябрь</t>
  </si>
  <si>
    <t>Итого за октябрь</t>
  </si>
  <si>
    <t>Замена обратного трубопровода в подвале</t>
  </si>
  <si>
    <t>Замена отопительных приборов Квартира №12</t>
  </si>
  <si>
    <t>Замена отопительног прибора Квартира №35</t>
  </si>
  <si>
    <t>Устранение течи на стояке отопления в подвале</t>
  </si>
  <si>
    <t>Отогрев подъездного отопления Подъезд №1</t>
  </si>
  <si>
    <t>Итого за ноябрь</t>
  </si>
  <si>
    <t>Ремонт предподъездного освещения, замена лампочки подъезд №1</t>
  </si>
  <si>
    <t>Итого за декабрь</t>
  </si>
  <si>
    <t>Ремонт светильников, замена лампочек и патрона Подъезд №2</t>
  </si>
  <si>
    <t>Ремонт подъездного отопления Подъезд №1</t>
  </si>
  <si>
    <t>Замена стояка отопления Квартира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</si>
</sst>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49" fontId="6" fillId="0" borderId="1" xfId="0" applyNumberFormat="1" applyFont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6" fillId="0" borderId="9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4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0" xfId="0" applyFont="1"/>
    <xf numFmtId="0" fontId="8" fillId="0" borderId="1" xfId="0" applyFont="1" applyBorder="1"/>
    <xf numFmtId="0" fontId="9" fillId="0" borderId="1" xfId="0" applyFont="1" applyBorder="1"/>
    <xf numFmtId="0" fontId="9" fillId="0" borderId="3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1" xfId="0" applyFont="1" applyBorder="1"/>
    <xf numFmtId="0" fontId="11" fillId="0" borderId="2" xfId="0" applyFont="1" applyBorder="1"/>
    <xf numFmtId="0" fontId="10" fillId="0" borderId="1" xfId="0" applyFont="1" applyBorder="1"/>
    <xf numFmtId="0" fontId="10" fillId="0" borderId="7" xfId="0" applyFont="1" applyBorder="1"/>
    <xf numFmtId="2" fontId="11" fillId="0" borderId="2" xfId="0" applyNumberFormat="1" applyFont="1" applyBorder="1"/>
    <xf numFmtId="0" fontId="11" fillId="0" borderId="1" xfId="0" applyFont="1" applyBorder="1" applyAlignment="1">
      <alignment horizontal="center"/>
    </xf>
    <xf numFmtId="0" fontId="11" fillId="0" borderId="5" xfId="0" applyFont="1" applyBorder="1"/>
    <xf numFmtId="0" fontId="11" fillId="0" borderId="8" xfId="0" applyFont="1" applyBorder="1"/>
    <xf numFmtId="0" fontId="11" fillId="0" borderId="6" xfId="0" applyFont="1" applyBorder="1"/>
    <xf numFmtId="0" fontId="10" fillId="0" borderId="9" xfId="0" applyFont="1" applyBorder="1"/>
    <xf numFmtId="0" fontId="11" fillId="0" borderId="1" xfId="0" applyFont="1" applyBorder="1" applyAlignment="1">
      <alignment horizontal="left"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5" xfId="0" applyFont="1" applyBorder="1"/>
    <xf numFmtId="0" fontId="8" fillId="0" borderId="6" xfId="0" applyFont="1" applyBorder="1"/>
    <xf numFmtId="0" fontId="1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9" fillId="0" borderId="2" xfId="0" applyFont="1" applyBorder="1"/>
    <xf numFmtId="0" fontId="9" fillId="0" borderId="1" xfId="0" applyFont="1" applyBorder="1" applyAlignment="1">
      <alignment horizontal="left"/>
    </xf>
    <xf numFmtId="0" fontId="9" fillId="0" borderId="6" xfId="0" applyFont="1" applyBorder="1"/>
    <xf numFmtId="0" fontId="9" fillId="0" borderId="9" xfId="0" applyFont="1" applyBorder="1"/>
    <xf numFmtId="2" fontId="11" fillId="0" borderId="1" xfId="0" applyNumberFormat="1" applyFont="1" applyBorder="1" applyAlignment="1">
      <alignment horizontal="left" wrapText="1"/>
    </xf>
    <xf numFmtId="0" fontId="8" fillId="0" borderId="8" xfId="0" applyFont="1" applyBorder="1"/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2" fontId="0" fillId="0" borderId="1" xfId="0" applyNumberForma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topLeftCell="A59" workbookViewId="0">
      <selection activeCell="D72" sqref="D72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81" t="s">
        <v>64</v>
      </c>
      <c r="C1" s="81"/>
      <c r="D1" s="81"/>
      <c r="E1" s="6"/>
      <c r="F1" s="6"/>
      <c r="G1" s="6"/>
      <c r="H1" s="6"/>
    </row>
    <row r="2" spans="1:8" ht="15.95" customHeight="1" x14ac:dyDescent="0.25">
      <c r="A2" s="1"/>
      <c r="B2" s="2" t="s">
        <v>29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80" t="s">
        <v>4</v>
      </c>
      <c r="C3" s="80"/>
      <c r="D3" s="80"/>
      <c r="E3" s="1"/>
      <c r="F3" s="1"/>
      <c r="G3" s="1"/>
      <c r="H3" s="1"/>
    </row>
    <row r="4" spans="1:8" x14ac:dyDescent="0.25">
      <c r="A4" s="7"/>
      <c r="B4" s="26" t="s">
        <v>0</v>
      </c>
      <c r="C4" s="8" t="s">
        <v>1</v>
      </c>
      <c r="D4" s="8" t="s">
        <v>25</v>
      </c>
      <c r="E4" s="1"/>
      <c r="F4" s="1"/>
      <c r="G4" s="1"/>
      <c r="H4" s="1"/>
    </row>
    <row r="5" spans="1:8" ht="15.75" x14ac:dyDescent="0.25">
      <c r="A5" s="7"/>
      <c r="B5" s="73" t="s">
        <v>2</v>
      </c>
      <c r="C5" s="8"/>
      <c r="D5" s="8"/>
      <c r="E5" s="1"/>
      <c r="F5" s="1"/>
      <c r="G5" s="1"/>
      <c r="H5" s="1"/>
    </row>
    <row r="6" spans="1:8" ht="30" x14ac:dyDescent="0.25">
      <c r="A6" s="7">
        <v>1</v>
      </c>
      <c r="B6" s="34" t="s">
        <v>58</v>
      </c>
      <c r="C6" s="26">
        <v>1223.92</v>
      </c>
      <c r="D6" s="8"/>
      <c r="E6" s="1"/>
      <c r="F6" s="1"/>
      <c r="G6" s="1"/>
      <c r="H6" s="1"/>
    </row>
    <row r="7" spans="1:8" ht="60" x14ac:dyDescent="0.25">
      <c r="A7" s="7">
        <v>2</v>
      </c>
      <c r="B7" s="34" t="s">
        <v>60</v>
      </c>
      <c r="C7" s="65">
        <v>935</v>
      </c>
      <c r="D7" s="8"/>
      <c r="E7" s="1"/>
      <c r="F7" s="1"/>
      <c r="G7" s="1"/>
      <c r="H7" s="1"/>
    </row>
    <row r="8" spans="1:8" x14ac:dyDescent="0.25">
      <c r="A8" s="7">
        <v>3</v>
      </c>
      <c r="B8" s="34" t="s">
        <v>65</v>
      </c>
      <c r="C8" s="65">
        <v>790</v>
      </c>
      <c r="D8" s="8"/>
      <c r="E8" s="1"/>
      <c r="F8" s="1"/>
      <c r="G8" s="1"/>
      <c r="H8" s="1"/>
    </row>
    <row r="9" spans="1:8" ht="30" x14ac:dyDescent="0.25">
      <c r="A9" s="7">
        <v>4</v>
      </c>
      <c r="B9" s="34" t="s">
        <v>66</v>
      </c>
      <c r="C9" s="65">
        <v>1425</v>
      </c>
      <c r="D9" s="8"/>
      <c r="E9" s="1"/>
      <c r="F9" s="1"/>
      <c r="G9" s="1"/>
      <c r="H9" s="1"/>
    </row>
    <row r="10" spans="1:8" x14ac:dyDescent="0.25">
      <c r="A10" s="7"/>
      <c r="B10" s="64" t="s">
        <v>59</v>
      </c>
      <c r="C10" s="66">
        <f>SUM(C6:C9)</f>
        <v>4373.92</v>
      </c>
      <c r="D10" s="66">
        <f>C10</f>
        <v>4373.92</v>
      </c>
      <c r="E10" s="1"/>
      <c r="F10" s="1"/>
      <c r="G10" s="1"/>
      <c r="H10" s="1"/>
    </row>
    <row r="11" spans="1:8" ht="15.75" x14ac:dyDescent="0.25">
      <c r="A11" s="7"/>
      <c r="B11" s="73" t="s">
        <v>5</v>
      </c>
      <c r="C11" s="8"/>
      <c r="D11" s="8"/>
      <c r="E11" s="1"/>
      <c r="F11" s="1"/>
      <c r="G11" s="1"/>
      <c r="H11" s="1"/>
    </row>
    <row r="12" spans="1:8" ht="30" x14ac:dyDescent="0.25">
      <c r="A12" s="7">
        <v>1</v>
      </c>
      <c r="B12" s="34" t="s">
        <v>58</v>
      </c>
      <c r="C12" s="26">
        <v>1223.92</v>
      </c>
      <c r="D12" s="8"/>
      <c r="E12" s="1"/>
      <c r="F12" s="1"/>
      <c r="G12" s="1"/>
      <c r="H12" s="1"/>
    </row>
    <row r="13" spans="1:8" ht="60" x14ac:dyDescent="0.25">
      <c r="A13" s="7">
        <v>2</v>
      </c>
      <c r="B13" s="34" t="s">
        <v>60</v>
      </c>
      <c r="C13" s="65">
        <v>935</v>
      </c>
      <c r="D13" s="8"/>
      <c r="E13" s="1"/>
      <c r="F13" s="1"/>
      <c r="G13" s="1"/>
      <c r="H13" s="1"/>
    </row>
    <row r="14" spans="1:8" ht="15" customHeight="1" x14ac:dyDescent="0.25">
      <c r="A14" s="7"/>
      <c r="B14" s="64" t="s">
        <v>68</v>
      </c>
      <c r="C14" s="66">
        <f>SUM(C12:C13)</f>
        <v>2158.92</v>
      </c>
      <c r="D14" s="66">
        <f>C14+D10</f>
        <v>6532.84</v>
      </c>
      <c r="E14" s="1"/>
      <c r="F14" s="1"/>
      <c r="G14" s="1"/>
      <c r="H14" s="1"/>
    </row>
    <row r="15" spans="1:8" ht="15.75" x14ac:dyDescent="0.25">
      <c r="A15" s="7"/>
      <c r="B15" s="73" t="s">
        <v>3</v>
      </c>
      <c r="C15" s="8"/>
      <c r="D15" s="8"/>
      <c r="E15" s="1"/>
      <c r="F15" s="1"/>
      <c r="G15" s="1"/>
      <c r="H15" s="1"/>
    </row>
    <row r="16" spans="1:8" ht="30" x14ac:dyDescent="0.25">
      <c r="A16" s="7">
        <v>1</v>
      </c>
      <c r="B16" s="34" t="s">
        <v>58</v>
      </c>
      <c r="C16" s="26">
        <v>1223.92</v>
      </c>
      <c r="D16" s="8"/>
      <c r="E16" s="1"/>
      <c r="F16" s="1"/>
      <c r="G16" s="1"/>
      <c r="H16" s="1"/>
    </row>
    <row r="17" spans="1:8" ht="60" x14ac:dyDescent="0.25">
      <c r="A17" s="7">
        <v>2</v>
      </c>
      <c r="B17" s="34" t="s">
        <v>60</v>
      </c>
      <c r="C17" s="65">
        <v>935</v>
      </c>
      <c r="D17" s="8"/>
      <c r="E17" s="1"/>
      <c r="F17" s="1"/>
      <c r="G17" s="1"/>
      <c r="H17" s="1"/>
    </row>
    <row r="18" spans="1:8" x14ac:dyDescent="0.25">
      <c r="A18" s="7">
        <v>3</v>
      </c>
      <c r="B18" s="74" t="s">
        <v>69</v>
      </c>
      <c r="C18" s="26">
        <v>592.5</v>
      </c>
      <c r="D18" s="66"/>
      <c r="E18" s="1"/>
      <c r="F18" s="1"/>
      <c r="G18" s="1"/>
      <c r="H18" s="1"/>
    </row>
    <row r="19" spans="1:8" x14ac:dyDescent="0.25">
      <c r="A19" s="7"/>
      <c r="B19" s="64" t="s">
        <v>70</v>
      </c>
      <c r="C19" s="66">
        <f>SUM(C16:C18)</f>
        <v>2751.42</v>
      </c>
      <c r="D19" s="66">
        <f>C19+D14</f>
        <v>9284.26</v>
      </c>
      <c r="E19" s="1"/>
      <c r="F19" s="1"/>
      <c r="G19" s="1"/>
      <c r="H19" s="1"/>
    </row>
    <row r="20" spans="1:8" ht="15.75" x14ac:dyDescent="0.25">
      <c r="A20" s="7"/>
      <c r="B20" s="73" t="s">
        <v>7</v>
      </c>
      <c r="C20" s="8"/>
      <c r="D20" s="8"/>
      <c r="E20" s="1"/>
      <c r="F20" s="1"/>
      <c r="G20" s="1"/>
      <c r="H20" s="1"/>
    </row>
    <row r="21" spans="1:8" ht="30" x14ac:dyDescent="0.25">
      <c r="A21" s="7">
        <v>1</v>
      </c>
      <c r="B21" s="34" t="s">
        <v>58</v>
      </c>
      <c r="C21" s="26">
        <v>1223.92</v>
      </c>
      <c r="D21" s="8"/>
      <c r="E21" s="1"/>
      <c r="F21" s="1"/>
    </row>
    <row r="22" spans="1:8" ht="60" x14ac:dyDescent="0.25">
      <c r="A22" s="7">
        <v>2</v>
      </c>
      <c r="B22" s="34" t="s">
        <v>60</v>
      </c>
      <c r="C22" s="65">
        <v>935</v>
      </c>
      <c r="D22" s="8"/>
      <c r="E22" s="1"/>
      <c r="F22" s="1"/>
    </row>
    <row r="23" spans="1:8" x14ac:dyDescent="0.25">
      <c r="A23" s="34">
        <v>3</v>
      </c>
      <c r="B23" s="34" t="s">
        <v>65</v>
      </c>
      <c r="C23" s="34">
        <v>395</v>
      </c>
      <c r="D23" s="35"/>
      <c r="E23" s="1"/>
      <c r="F23" s="1"/>
    </row>
    <row r="24" spans="1:8" s="5" customFormat="1" x14ac:dyDescent="0.25">
      <c r="A24" s="34"/>
      <c r="B24" s="35" t="s">
        <v>71</v>
      </c>
      <c r="C24" s="35">
        <f>SUM(C21:C23)</f>
        <v>2553.92</v>
      </c>
      <c r="D24" s="35">
        <f>C24+D19</f>
        <v>11838.18</v>
      </c>
      <c r="E24" s="4"/>
      <c r="F24" s="4"/>
    </row>
    <row r="25" spans="1:8" s="5" customFormat="1" ht="15.75" x14ac:dyDescent="0.25">
      <c r="A25" s="7"/>
      <c r="B25" s="73" t="s">
        <v>8</v>
      </c>
      <c r="C25" s="8"/>
      <c r="D25" s="8"/>
      <c r="E25" s="4"/>
      <c r="F25" s="4"/>
    </row>
    <row r="26" spans="1:8" s="5" customFormat="1" ht="30" x14ac:dyDescent="0.25">
      <c r="A26" s="7">
        <v>1</v>
      </c>
      <c r="B26" s="34" t="s">
        <v>58</v>
      </c>
      <c r="C26" s="11">
        <v>1223.92</v>
      </c>
      <c r="D26" s="8"/>
      <c r="E26" s="4"/>
      <c r="F26" s="4"/>
    </row>
    <row r="27" spans="1:8" s="5" customFormat="1" ht="60" x14ac:dyDescent="0.25">
      <c r="A27" s="7">
        <v>2</v>
      </c>
      <c r="B27" s="34" t="s">
        <v>60</v>
      </c>
      <c r="C27" s="34">
        <v>935</v>
      </c>
      <c r="D27" s="8"/>
      <c r="E27" s="4"/>
      <c r="F27" s="4"/>
    </row>
    <row r="28" spans="1:8" s="5" customFormat="1" x14ac:dyDescent="0.25">
      <c r="A28" s="34">
        <v>3</v>
      </c>
      <c r="B28" s="34" t="s">
        <v>72</v>
      </c>
      <c r="C28" s="34">
        <v>790</v>
      </c>
      <c r="D28" s="35"/>
      <c r="E28" s="4"/>
      <c r="F28" s="4"/>
    </row>
    <row r="29" spans="1:8" x14ac:dyDescent="0.25">
      <c r="A29" s="34"/>
      <c r="B29" s="35" t="s">
        <v>73</v>
      </c>
      <c r="C29" s="35">
        <f>SUM(C26:C28)</f>
        <v>2948.92</v>
      </c>
      <c r="D29" s="35">
        <f>C29+D24</f>
        <v>14787.1</v>
      </c>
      <c r="E29" s="1"/>
      <c r="F29" s="1"/>
    </row>
    <row r="30" spans="1:8" ht="15.75" x14ac:dyDescent="0.25">
      <c r="A30" s="7"/>
      <c r="B30" s="73" t="s">
        <v>9</v>
      </c>
      <c r="C30" s="8"/>
      <c r="D30" s="8"/>
      <c r="E30" s="1"/>
      <c r="F30" s="1"/>
    </row>
    <row r="31" spans="1:8" ht="30" x14ac:dyDescent="0.25">
      <c r="A31" s="7">
        <v>1</v>
      </c>
      <c r="B31" s="34" t="s">
        <v>58</v>
      </c>
      <c r="C31" s="26">
        <v>1223.92</v>
      </c>
      <c r="D31" s="8"/>
      <c r="E31" s="1"/>
      <c r="F31" s="1"/>
    </row>
    <row r="32" spans="1:8" ht="60" x14ac:dyDescent="0.25">
      <c r="A32" s="7">
        <v>2</v>
      </c>
      <c r="B32" s="34" t="s">
        <v>60</v>
      </c>
      <c r="C32" s="65">
        <v>935</v>
      </c>
      <c r="D32" s="8"/>
      <c r="E32" s="1"/>
      <c r="F32" s="1"/>
    </row>
    <row r="33" spans="1:6" ht="30" x14ac:dyDescent="0.25">
      <c r="A33" s="34">
        <v>3</v>
      </c>
      <c r="B33" s="11" t="s">
        <v>74</v>
      </c>
      <c r="C33" s="65">
        <v>2370</v>
      </c>
      <c r="D33" s="35"/>
      <c r="E33" s="1"/>
      <c r="F33" s="1"/>
    </row>
    <row r="34" spans="1:6" x14ac:dyDescent="0.25">
      <c r="A34" s="7">
        <v>4</v>
      </c>
      <c r="B34" s="74" t="s">
        <v>75</v>
      </c>
      <c r="C34" s="8">
        <v>3016.3</v>
      </c>
      <c r="D34" s="8"/>
      <c r="E34" s="1"/>
      <c r="F34" s="1"/>
    </row>
    <row r="35" spans="1:6" x14ac:dyDescent="0.25">
      <c r="A35" s="7">
        <v>5</v>
      </c>
      <c r="B35" s="34" t="s">
        <v>76</v>
      </c>
      <c r="C35" s="75">
        <v>1580</v>
      </c>
      <c r="D35" s="8"/>
      <c r="E35" s="1"/>
      <c r="F35" s="1"/>
    </row>
    <row r="36" spans="1:6" x14ac:dyDescent="0.25">
      <c r="A36" s="7"/>
      <c r="B36" s="35" t="s">
        <v>77</v>
      </c>
      <c r="C36" s="76">
        <f>SUM(C31:C35)</f>
        <v>9125.2200000000012</v>
      </c>
      <c r="D36" s="77">
        <f>C36+D29</f>
        <v>23912.32</v>
      </c>
      <c r="E36" s="1"/>
      <c r="F36" s="1"/>
    </row>
    <row r="37" spans="1:6" ht="15.75" x14ac:dyDescent="0.25">
      <c r="A37" s="7"/>
      <c r="B37" s="73" t="s">
        <v>10</v>
      </c>
      <c r="C37" s="8"/>
      <c r="D37" s="8"/>
      <c r="E37" s="1"/>
      <c r="F37" s="1"/>
    </row>
    <row r="38" spans="1:6" s="5" customFormat="1" ht="30" x14ac:dyDescent="0.25">
      <c r="A38" s="7">
        <v>1</v>
      </c>
      <c r="B38" s="34" t="s">
        <v>58</v>
      </c>
      <c r="C38" s="26">
        <v>1223.92</v>
      </c>
      <c r="D38" s="8"/>
      <c r="E38" s="4"/>
      <c r="F38" s="4"/>
    </row>
    <row r="39" spans="1:6" s="5" customFormat="1" ht="60" x14ac:dyDescent="0.25">
      <c r="A39" s="7">
        <v>2</v>
      </c>
      <c r="B39" s="34" t="s">
        <v>60</v>
      </c>
      <c r="C39" s="65">
        <v>935</v>
      </c>
      <c r="D39" s="8"/>
      <c r="E39" s="4"/>
      <c r="F39" s="4"/>
    </row>
    <row r="40" spans="1:6" x14ac:dyDescent="0.25">
      <c r="A40" s="7">
        <v>3</v>
      </c>
      <c r="B40" s="34" t="s">
        <v>79</v>
      </c>
      <c r="C40" s="78">
        <v>790</v>
      </c>
      <c r="D40" s="8"/>
      <c r="E40" s="1"/>
      <c r="F40" s="1"/>
    </row>
    <row r="41" spans="1:6" x14ac:dyDescent="0.25">
      <c r="A41" s="34">
        <v>4</v>
      </c>
      <c r="B41" s="11" t="s">
        <v>80</v>
      </c>
      <c r="C41" s="65">
        <v>2966.2</v>
      </c>
      <c r="D41" s="35"/>
      <c r="E41" s="1"/>
      <c r="F41" s="1"/>
    </row>
    <row r="42" spans="1:6" x14ac:dyDescent="0.25">
      <c r="A42" s="7">
        <v>5</v>
      </c>
      <c r="B42" s="74" t="s">
        <v>81</v>
      </c>
      <c r="C42" s="79">
        <v>11500</v>
      </c>
      <c r="D42" s="8"/>
      <c r="E42" s="1"/>
      <c r="F42" s="1"/>
    </row>
    <row r="43" spans="1:6" x14ac:dyDescent="0.25">
      <c r="A43" s="7">
        <v>6</v>
      </c>
      <c r="B43" s="34" t="s">
        <v>83</v>
      </c>
      <c r="C43" s="75">
        <v>850</v>
      </c>
      <c r="D43" s="8"/>
      <c r="E43" s="1"/>
      <c r="F43" s="1"/>
    </row>
    <row r="44" spans="1:6" x14ac:dyDescent="0.25">
      <c r="A44" s="7">
        <v>7</v>
      </c>
      <c r="B44" s="34" t="s">
        <v>82</v>
      </c>
      <c r="C44" s="65">
        <v>3851.25</v>
      </c>
      <c r="D44" s="8"/>
      <c r="E44" s="1"/>
      <c r="F44" s="1"/>
    </row>
    <row r="45" spans="1:6" x14ac:dyDescent="0.25">
      <c r="A45" s="34"/>
      <c r="B45" s="35" t="s">
        <v>84</v>
      </c>
      <c r="C45" s="76">
        <f>SUM(C38:C44)</f>
        <v>22116.37</v>
      </c>
      <c r="D45" s="39">
        <f>C45+D36</f>
        <v>46028.69</v>
      </c>
      <c r="E45" s="1"/>
      <c r="F45" s="1"/>
    </row>
    <row r="46" spans="1:6" x14ac:dyDescent="0.25">
      <c r="A46" s="34"/>
      <c r="B46" s="3" t="s">
        <v>11</v>
      </c>
      <c r="C46" s="35"/>
      <c r="D46" s="39"/>
      <c r="E46" s="1"/>
      <c r="F46" s="1"/>
    </row>
    <row r="47" spans="1:6" ht="30" x14ac:dyDescent="0.25">
      <c r="A47" s="7">
        <v>1</v>
      </c>
      <c r="B47" s="34" t="s">
        <v>58</v>
      </c>
      <c r="C47" s="26">
        <v>1223.92</v>
      </c>
      <c r="D47" s="8"/>
      <c r="E47" s="1"/>
      <c r="F47" s="1"/>
    </row>
    <row r="48" spans="1:6" ht="60" x14ac:dyDescent="0.25">
      <c r="A48" s="7">
        <v>2</v>
      </c>
      <c r="B48" s="34" t="s">
        <v>60</v>
      </c>
      <c r="C48" s="65">
        <v>935</v>
      </c>
      <c r="D48" s="8"/>
      <c r="E48" s="1"/>
      <c r="F48" s="1"/>
    </row>
    <row r="49" spans="1:6" ht="30" x14ac:dyDescent="0.25">
      <c r="A49" s="7">
        <v>3</v>
      </c>
      <c r="B49" s="34" t="s">
        <v>87</v>
      </c>
      <c r="C49" s="65">
        <v>790</v>
      </c>
      <c r="D49" s="8"/>
      <c r="E49" s="1"/>
      <c r="F49" s="1"/>
    </row>
    <row r="50" spans="1:6" x14ac:dyDescent="0.25">
      <c r="A50" s="34"/>
      <c r="B50" s="43" t="s">
        <v>88</v>
      </c>
      <c r="C50" s="35">
        <f>SUM(C47:C49)</f>
        <v>2948.92</v>
      </c>
      <c r="D50" s="39">
        <f>C50+D45</f>
        <v>48977.61</v>
      </c>
      <c r="E50" s="1"/>
      <c r="F50" s="1"/>
    </row>
    <row r="51" spans="1:6" x14ac:dyDescent="0.25">
      <c r="A51" s="34"/>
      <c r="B51" s="3" t="s">
        <v>12</v>
      </c>
      <c r="C51" s="35"/>
      <c r="D51" s="39"/>
      <c r="E51" s="1"/>
      <c r="F51" s="1"/>
    </row>
    <row r="52" spans="1:6" ht="30" x14ac:dyDescent="0.25">
      <c r="A52" s="7">
        <v>1</v>
      </c>
      <c r="B52" s="34" t="s">
        <v>58</v>
      </c>
      <c r="C52" s="26">
        <v>1223.92</v>
      </c>
      <c r="D52" s="8"/>
      <c r="E52" s="1"/>
      <c r="F52" s="1"/>
    </row>
    <row r="53" spans="1:6" ht="60" x14ac:dyDescent="0.25">
      <c r="A53" s="7">
        <v>2</v>
      </c>
      <c r="B53" s="34" t="s">
        <v>60</v>
      </c>
      <c r="C53" s="65">
        <v>935</v>
      </c>
      <c r="D53" s="8"/>
      <c r="E53" s="1"/>
      <c r="F53" s="1"/>
    </row>
    <row r="54" spans="1:6" x14ac:dyDescent="0.25">
      <c r="A54" s="34">
        <v>3</v>
      </c>
      <c r="B54" s="38" t="s">
        <v>89</v>
      </c>
      <c r="C54" s="34">
        <v>2370</v>
      </c>
      <c r="D54" s="37"/>
      <c r="E54" s="1"/>
      <c r="F54" s="1"/>
    </row>
    <row r="55" spans="1:6" x14ac:dyDescent="0.25">
      <c r="A55" s="34">
        <v>4</v>
      </c>
      <c r="B55" s="38" t="s">
        <v>90</v>
      </c>
      <c r="C55" s="34">
        <v>1755.4</v>
      </c>
      <c r="D55" s="39"/>
      <c r="E55" s="1"/>
      <c r="F55" s="1"/>
    </row>
    <row r="56" spans="1:6" x14ac:dyDescent="0.25">
      <c r="A56" s="34">
        <v>5</v>
      </c>
      <c r="B56" s="38" t="s">
        <v>91</v>
      </c>
      <c r="C56" s="34">
        <v>790</v>
      </c>
      <c r="D56" s="39"/>
      <c r="E56" s="1"/>
      <c r="F56" s="1"/>
    </row>
    <row r="57" spans="1:6" x14ac:dyDescent="0.25">
      <c r="A57" s="7"/>
      <c r="B57" s="64" t="s">
        <v>92</v>
      </c>
      <c r="C57" s="76">
        <f>SUM(C52:C56)</f>
        <v>7074.32</v>
      </c>
      <c r="D57" s="66">
        <f>C57+D50</f>
        <v>56051.93</v>
      </c>
      <c r="E57" s="1"/>
      <c r="F57" s="1"/>
    </row>
    <row r="58" spans="1:6" x14ac:dyDescent="0.25">
      <c r="A58" s="34"/>
      <c r="B58" s="3" t="s">
        <v>13</v>
      </c>
      <c r="C58" s="35"/>
      <c r="D58" s="39"/>
      <c r="E58" s="1"/>
      <c r="F58" s="1"/>
    </row>
    <row r="59" spans="1:6" ht="30" x14ac:dyDescent="0.25">
      <c r="A59" s="7">
        <v>1</v>
      </c>
      <c r="B59" s="34" t="s">
        <v>58</v>
      </c>
      <c r="C59" s="26">
        <v>1223.92</v>
      </c>
      <c r="D59" s="8"/>
      <c r="E59" s="1"/>
      <c r="F59" s="1"/>
    </row>
    <row r="60" spans="1:6" ht="60" x14ac:dyDescent="0.25">
      <c r="A60" s="7">
        <v>2</v>
      </c>
      <c r="B60" s="34" t="s">
        <v>60</v>
      </c>
      <c r="C60" s="65">
        <v>935</v>
      </c>
      <c r="D60" s="8"/>
      <c r="E60" s="1"/>
      <c r="F60" s="1"/>
    </row>
    <row r="61" spans="1:6" x14ac:dyDescent="0.25">
      <c r="A61" s="34"/>
      <c r="B61" s="35" t="s">
        <v>93</v>
      </c>
      <c r="C61" s="35">
        <f>SUM(C59:C60)</f>
        <v>2158.92</v>
      </c>
      <c r="D61" s="39">
        <f>C61+D57</f>
        <v>58210.85</v>
      </c>
      <c r="E61" s="1"/>
      <c r="F61" s="1"/>
    </row>
    <row r="62" spans="1:6" x14ac:dyDescent="0.25">
      <c r="A62" s="34"/>
      <c r="B62" s="3" t="s">
        <v>14</v>
      </c>
      <c r="C62" s="35"/>
      <c r="D62" s="39"/>
      <c r="E62" s="1"/>
      <c r="F62" s="1"/>
    </row>
    <row r="63" spans="1:6" ht="30" x14ac:dyDescent="0.25">
      <c r="A63" s="7">
        <v>1</v>
      </c>
      <c r="B63" s="34" t="s">
        <v>58</v>
      </c>
      <c r="C63" s="26">
        <v>1223.92</v>
      </c>
      <c r="D63" s="8"/>
      <c r="E63" s="1"/>
      <c r="F63" s="1"/>
    </row>
    <row r="64" spans="1:6" ht="60" x14ac:dyDescent="0.25">
      <c r="A64" s="7">
        <v>2</v>
      </c>
      <c r="B64" s="34" t="s">
        <v>60</v>
      </c>
      <c r="C64" s="65">
        <v>935</v>
      </c>
      <c r="D64" s="8"/>
      <c r="E64" s="1"/>
      <c r="F64" s="1"/>
    </row>
    <row r="65" spans="1:6" x14ac:dyDescent="0.25">
      <c r="A65" s="34">
        <v>3</v>
      </c>
      <c r="B65" s="38" t="s">
        <v>97</v>
      </c>
      <c r="C65" s="34">
        <v>2105</v>
      </c>
      <c r="D65" s="39"/>
      <c r="E65" s="1"/>
      <c r="F65" s="1"/>
    </row>
    <row r="66" spans="1:6" x14ac:dyDescent="0.25">
      <c r="A66" s="34">
        <v>4</v>
      </c>
      <c r="B66" s="38" t="s">
        <v>98</v>
      </c>
      <c r="C66" s="34">
        <v>1635</v>
      </c>
      <c r="D66" s="39"/>
      <c r="E66" s="1"/>
      <c r="F66" s="1"/>
    </row>
    <row r="67" spans="1:6" x14ac:dyDescent="0.25">
      <c r="A67" s="34"/>
      <c r="B67" s="35" t="s">
        <v>99</v>
      </c>
      <c r="C67" s="35">
        <f>SUM(C63:C66)</f>
        <v>5898.92</v>
      </c>
      <c r="D67" s="39">
        <f>C67+D61</f>
        <v>64109.77</v>
      </c>
      <c r="E67" s="1"/>
      <c r="F67" s="1"/>
    </row>
    <row r="68" spans="1:6" x14ac:dyDescent="0.25">
      <c r="A68" s="34"/>
      <c r="B68" s="3" t="s">
        <v>15</v>
      </c>
      <c r="C68" s="35"/>
      <c r="D68" s="39"/>
      <c r="E68" s="1"/>
      <c r="F68" s="1"/>
    </row>
    <row r="69" spans="1:6" ht="30" x14ac:dyDescent="0.25">
      <c r="A69" s="7">
        <v>1</v>
      </c>
      <c r="B69" s="34" t="s">
        <v>58</v>
      </c>
      <c r="C69" s="26">
        <v>1223.92</v>
      </c>
      <c r="D69" s="8"/>
      <c r="E69" s="1"/>
      <c r="F69" s="1"/>
    </row>
    <row r="70" spans="1:6" ht="60" x14ac:dyDescent="0.25">
      <c r="A70" s="7">
        <v>2</v>
      </c>
      <c r="B70" s="34" t="s">
        <v>60</v>
      </c>
      <c r="C70" s="65">
        <v>935</v>
      </c>
      <c r="D70" s="8"/>
      <c r="E70" s="1"/>
      <c r="F70" s="1"/>
    </row>
    <row r="71" spans="1:6" x14ac:dyDescent="0.25">
      <c r="A71" s="34"/>
      <c r="B71" s="35" t="s">
        <v>101</v>
      </c>
      <c r="C71" s="35">
        <f>SUM(C69:C70)</f>
        <v>2158.92</v>
      </c>
      <c r="D71" s="39">
        <f>C71+D67</f>
        <v>66268.69</v>
      </c>
      <c r="E71" s="1"/>
      <c r="F71" s="1"/>
    </row>
    <row r="72" spans="1:6" x14ac:dyDescent="0.25">
      <c r="A72" s="34"/>
      <c r="B72" s="38"/>
      <c r="C72" s="34"/>
      <c r="D72" s="37"/>
      <c r="E72" s="1"/>
      <c r="F72" s="1"/>
    </row>
    <row r="73" spans="1:6" x14ac:dyDescent="0.25">
      <c r="A73" s="40"/>
      <c r="B73" s="40"/>
      <c r="C73" s="40"/>
      <c r="D73" s="40"/>
    </row>
    <row r="74" spans="1:6" x14ac:dyDescent="0.25">
      <c r="A74" s="40"/>
      <c r="B74" s="40"/>
      <c r="C74" s="40"/>
      <c r="D74" s="40"/>
    </row>
    <row r="75" spans="1:6" x14ac:dyDescent="0.25">
      <c r="A75" s="40"/>
      <c r="B75" s="40"/>
      <c r="C75" s="40"/>
      <c r="D75" s="40"/>
    </row>
    <row r="76" spans="1:6" x14ac:dyDescent="0.25">
      <c r="A76" s="40"/>
      <c r="B76" s="40"/>
      <c r="C76" s="40"/>
      <c r="D76" s="40"/>
    </row>
    <row r="77" spans="1:6" x14ac:dyDescent="0.25">
      <c r="A77" s="40"/>
      <c r="B77" s="40"/>
      <c r="C77" s="40"/>
      <c r="D77" s="40"/>
    </row>
    <row r="78" spans="1:6" x14ac:dyDescent="0.25">
      <c r="A78" s="40"/>
      <c r="B78" s="40"/>
      <c r="C78" s="40"/>
      <c r="D78" s="40"/>
    </row>
    <row r="79" spans="1:6" x14ac:dyDescent="0.25">
      <c r="A79" s="40"/>
      <c r="B79" s="40"/>
      <c r="C79" s="40"/>
      <c r="D79" s="40"/>
    </row>
    <row r="80" spans="1:6" x14ac:dyDescent="0.25">
      <c r="A80" s="40"/>
      <c r="B80" s="40"/>
      <c r="C80" s="40"/>
      <c r="D80" s="40"/>
    </row>
    <row r="81" spans="1:4" x14ac:dyDescent="0.25">
      <c r="A81" s="40"/>
      <c r="B81" s="40"/>
      <c r="C81" s="40"/>
      <c r="D81" s="40"/>
    </row>
    <row r="82" spans="1:4" x14ac:dyDescent="0.25">
      <c r="A82" s="40"/>
      <c r="B82" s="40"/>
      <c r="C82" s="40"/>
      <c r="D82" s="40"/>
    </row>
    <row r="83" spans="1:4" x14ac:dyDescent="0.25">
      <c r="A83" s="40"/>
      <c r="B83" s="40"/>
      <c r="C83" s="40"/>
      <c r="D83" s="40"/>
    </row>
    <row r="84" spans="1:4" x14ac:dyDescent="0.25">
      <c r="A84" s="40"/>
      <c r="B84" s="40"/>
      <c r="C84" s="40"/>
      <c r="D84" s="40"/>
    </row>
    <row r="85" spans="1:4" x14ac:dyDescent="0.25">
      <c r="A85" s="40"/>
      <c r="B85" s="40"/>
      <c r="C85" s="40"/>
      <c r="D85" s="4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1"/>
  <sheetViews>
    <sheetView workbookViewId="0">
      <selection activeCell="D9" sqref="D9"/>
    </sheetView>
  </sheetViews>
  <sheetFormatPr defaultRowHeight="15" x14ac:dyDescent="0.25"/>
  <cols>
    <col min="1" max="1" width="5" customWidth="1"/>
    <col min="2" max="2" width="46.5703125" customWidth="1"/>
    <col min="3" max="3" width="12.28515625" customWidth="1"/>
    <col min="4" max="4" width="12.85546875" customWidth="1"/>
  </cols>
  <sheetData>
    <row r="1" spans="1:4" ht="15.75" x14ac:dyDescent="0.25">
      <c r="A1" s="1"/>
      <c r="B1" s="81" t="s">
        <v>64</v>
      </c>
      <c r="C1" s="81"/>
      <c r="D1" s="81"/>
    </row>
    <row r="2" spans="1:4" ht="15.75" x14ac:dyDescent="0.25">
      <c r="A2" s="1"/>
      <c r="B2" s="82" t="s">
        <v>29</v>
      </c>
      <c r="C2" s="82"/>
      <c r="D2" s="82"/>
    </row>
    <row r="3" spans="1:4" ht="15.75" x14ac:dyDescent="0.25">
      <c r="A3" s="1"/>
      <c r="B3" s="81" t="s">
        <v>48</v>
      </c>
      <c r="C3" s="81"/>
      <c r="D3" s="81"/>
    </row>
    <row r="4" spans="1:4" x14ac:dyDescent="0.25">
      <c r="A4" s="7"/>
      <c r="B4" s="8" t="s">
        <v>0</v>
      </c>
      <c r="C4" s="7" t="s">
        <v>1</v>
      </c>
      <c r="D4" s="7" t="s">
        <v>25</v>
      </c>
    </row>
    <row r="5" spans="1:4" x14ac:dyDescent="0.25">
      <c r="A5" s="35"/>
      <c r="B5" s="35" t="s">
        <v>9</v>
      </c>
      <c r="C5" s="35"/>
      <c r="D5" s="35"/>
    </row>
    <row r="6" spans="1:4" x14ac:dyDescent="0.25">
      <c r="A6" s="34">
        <v>1</v>
      </c>
      <c r="B6" s="34" t="s">
        <v>78</v>
      </c>
      <c r="C6" s="58">
        <v>2637.54</v>
      </c>
      <c r="D6" s="35">
        <f>C6</f>
        <v>2637.54</v>
      </c>
    </row>
    <row r="7" spans="1:4" x14ac:dyDescent="0.25">
      <c r="A7" s="41"/>
      <c r="B7" s="42" t="s">
        <v>10</v>
      </c>
      <c r="C7" s="59"/>
      <c r="D7" s="42"/>
    </row>
    <row r="8" spans="1:4" ht="30" x14ac:dyDescent="0.25">
      <c r="A8" s="41">
        <v>1</v>
      </c>
      <c r="B8" s="34" t="s">
        <v>86</v>
      </c>
      <c r="C8" s="59">
        <v>5555</v>
      </c>
      <c r="D8" s="60">
        <f>C8+D6</f>
        <v>8192.5400000000009</v>
      </c>
    </row>
    <row r="9" spans="1:4" x14ac:dyDescent="0.25">
      <c r="A9" s="61"/>
      <c r="B9" s="68"/>
      <c r="C9" s="41"/>
      <c r="D9" s="42"/>
    </row>
    <row r="10" spans="1:4" x14ac:dyDescent="0.25">
      <c r="A10" s="62"/>
      <c r="B10" s="72"/>
      <c r="C10" s="69"/>
      <c r="D10" s="70"/>
    </row>
    <row r="11" spans="1:4" x14ac:dyDescent="0.25">
      <c r="A11" s="41"/>
      <c r="B11" s="35"/>
      <c r="C11" s="42"/>
      <c r="D11" s="42"/>
    </row>
    <row r="12" spans="1:4" x14ac:dyDescent="0.25">
      <c r="A12" s="41"/>
      <c r="B12" s="34"/>
      <c r="C12" s="41"/>
      <c r="D12" s="42"/>
    </row>
    <row r="13" spans="1:4" x14ac:dyDescent="0.25">
      <c r="A13" s="41"/>
      <c r="B13" s="41"/>
      <c r="C13" s="42"/>
      <c r="D13" s="42"/>
    </row>
    <row r="14" spans="1:4" x14ac:dyDescent="0.25">
      <c r="A14" s="41"/>
      <c r="B14" s="42"/>
      <c r="C14" s="42"/>
      <c r="D14" s="42"/>
    </row>
    <row r="15" spans="1:4" x14ac:dyDescent="0.25">
      <c r="A15" s="41"/>
      <c r="B15" s="41"/>
      <c r="C15" s="41"/>
      <c r="D15" s="41"/>
    </row>
    <row r="16" spans="1:4" x14ac:dyDescent="0.25">
      <c r="A16" s="41"/>
      <c r="B16" s="36"/>
      <c r="C16" s="41"/>
      <c r="D16" s="41"/>
    </row>
    <row r="17" spans="1:4" x14ac:dyDescent="0.25">
      <c r="A17" s="41"/>
      <c r="B17" s="42"/>
      <c r="C17" s="42"/>
      <c r="D17" s="42"/>
    </row>
    <row r="18" spans="1:4" x14ac:dyDescent="0.25">
      <c r="A18" s="41"/>
      <c r="B18" s="42"/>
      <c r="C18" s="42"/>
      <c r="D18" s="42"/>
    </row>
    <row r="19" spans="1:4" x14ac:dyDescent="0.25">
      <c r="A19" s="41"/>
      <c r="B19" s="41"/>
      <c r="C19" s="42"/>
      <c r="D19" s="42"/>
    </row>
    <row r="20" spans="1:4" x14ac:dyDescent="0.25">
      <c r="A20" s="41"/>
      <c r="B20" s="35"/>
      <c r="C20" s="41"/>
      <c r="D20" s="41"/>
    </row>
    <row r="21" spans="1:4" x14ac:dyDescent="0.25">
      <c r="A21" s="41"/>
      <c r="B21" s="34"/>
      <c r="C21" s="41"/>
      <c r="D21" s="42"/>
    </row>
    <row r="22" spans="1:4" x14ac:dyDescent="0.25">
      <c r="A22" s="41"/>
      <c r="B22" s="34"/>
      <c r="C22" s="41"/>
      <c r="D22" s="42"/>
    </row>
    <row r="23" spans="1:4" x14ac:dyDescent="0.25">
      <c r="A23" s="41"/>
      <c r="B23" s="42"/>
      <c r="C23" s="42"/>
      <c r="D23" s="42"/>
    </row>
    <row r="24" spans="1:4" x14ac:dyDescent="0.25">
      <c r="A24" s="41"/>
      <c r="B24" s="34"/>
      <c r="C24" s="41"/>
      <c r="D24" s="41"/>
    </row>
    <row r="25" spans="1:4" x14ac:dyDescent="0.25">
      <c r="A25" s="41"/>
      <c r="B25" s="34"/>
      <c r="C25" s="41"/>
      <c r="D25" s="42"/>
    </row>
    <row r="26" spans="1:4" x14ac:dyDescent="0.25">
      <c r="A26" s="41"/>
      <c r="B26" s="42"/>
      <c r="C26" s="42"/>
      <c r="D26" s="42"/>
    </row>
    <row r="27" spans="1:4" x14ac:dyDescent="0.25">
      <c r="A27" s="41"/>
      <c r="B27" s="41"/>
      <c r="C27" s="41"/>
      <c r="D27" s="41"/>
    </row>
    <row r="28" spans="1:4" x14ac:dyDescent="0.25">
      <c r="A28" s="41"/>
      <c r="B28" s="42"/>
      <c r="C28" s="42"/>
      <c r="D28" s="42"/>
    </row>
    <row r="29" spans="1:4" x14ac:dyDescent="0.25">
      <c r="A29" s="41"/>
      <c r="B29" s="42"/>
      <c r="C29" s="41"/>
      <c r="D29" s="41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workbookViewId="0">
      <selection activeCell="C7" sqref="C7"/>
    </sheetView>
  </sheetViews>
  <sheetFormatPr defaultRowHeight="15" x14ac:dyDescent="0.25"/>
  <cols>
    <col min="1" max="1" width="4.28515625" customWidth="1"/>
    <col min="2" max="2" width="47.28515625" customWidth="1"/>
    <col min="3" max="3" width="10.42578125" customWidth="1"/>
    <col min="4" max="4" width="13.7109375" customWidth="1"/>
  </cols>
  <sheetData>
    <row r="1" spans="1:8" ht="15.95" customHeight="1" x14ac:dyDescent="0.35">
      <c r="A1" s="1"/>
      <c r="B1" s="81" t="s">
        <v>64</v>
      </c>
      <c r="C1" s="81"/>
      <c r="D1" s="81"/>
      <c r="E1" s="6"/>
      <c r="F1" s="6"/>
      <c r="G1" s="6"/>
      <c r="H1" s="6"/>
    </row>
    <row r="2" spans="1:8" ht="15.95" customHeight="1" x14ac:dyDescent="0.25">
      <c r="A2" s="1"/>
      <c r="B2" s="2" t="s">
        <v>29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80" t="s">
        <v>6</v>
      </c>
      <c r="C3" s="80"/>
      <c r="D3" s="8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25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s="1" customFormat="1" x14ac:dyDescent="0.25">
      <c r="A6" s="34">
        <v>1</v>
      </c>
      <c r="B6" s="34" t="s">
        <v>62</v>
      </c>
      <c r="C6" s="34">
        <v>1580</v>
      </c>
      <c r="D6" s="35"/>
    </row>
    <row r="7" spans="1:8" s="1" customFormat="1" x14ac:dyDescent="0.25">
      <c r="A7" s="34"/>
      <c r="B7" s="35" t="s">
        <v>59</v>
      </c>
      <c r="C7" s="35">
        <f>SUM(C6:C6)</f>
        <v>1580</v>
      </c>
      <c r="D7" s="35">
        <f>C7</f>
        <v>1580</v>
      </c>
    </row>
    <row r="8" spans="1:8" s="1" customFormat="1" x14ac:dyDescent="0.25">
      <c r="A8" s="34"/>
      <c r="B8" s="35"/>
      <c r="C8" s="34"/>
      <c r="D8" s="35"/>
    </row>
    <row r="9" spans="1:8" s="1" customFormat="1" x14ac:dyDescent="0.25">
      <c r="A9" s="34"/>
      <c r="B9" s="34"/>
      <c r="C9" s="34"/>
      <c r="D9" s="34"/>
    </row>
    <row r="10" spans="1:8" s="4" customFormat="1" x14ac:dyDescent="0.25">
      <c r="A10" s="34"/>
      <c r="B10" s="34"/>
      <c r="C10" s="34"/>
      <c r="D10" s="35"/>
    </row>
    <row r="11" spans="1:8" s="4" customFormat="1" x14ac:dyDescent="0.25">
      <c r="A11" s="34"/>
      <c r="B11" s="35"/>
      <c r="C11" s="35"/>
      <c r="D11" s="35"/>
    </row>
    <row r="12" spans="1:8" s="1" customFormat="1" x14ac:dyDescent="0.25">
      <c r="A12" s="34"/>
      <c r="B12" s="35"/>
      <c r="C12" s="35"/>
      <c r="D12" s="35"/>
    </row>
    <row r="13" spans="1:8" s="1" customFormat="1" x14ac:dyDescent="0.25">
      <c r="A13" s="34"/>
      <c r="B13" s="34"/>
      <c r="C13" s="34"/>
      <c r="D13" s="35"/>
    </row>
    <row r="14" spans="1:8" s="4" customFormat="1" x14ac:dyDescent="0.25">
      <c r="A14" s="34"/>
      <c r="B14" s="34"/>
      <c r="C14" s="34"/>
      <c r="D14" s="35"/>
    </row>
    <row r="15" spans="1:8" s="4" customFormat="1" x14ac:dyDescent="0.25">
      <c r="A15" s="34"/>
      <c r="B15" s="35"/>
      <c r="C15" s="34"/>
      <c r="D15" s="35"/>
    </row>
    <row r="16" spans="1:8" s="1" customFormat="1" x14ac:dyDescent="0.25">
      <c r="A16" s="34"/>
      <c r="B16" s="34"/>
      <c r="C16" s="34"/>
      <c r="D16" s="35"/>
    </row>
    <row r="17" spans="1:4" s="1" customFormat="1" x14ac:dyDescent="0.25">
      <c r="A17" s="34"/>
      <c r="B17" s="35"/>
      <c r="C17" s="34"/>
      <c r="D17" s="35"/>
    </row>
    <row r="18" spans="1:4" s="1" customFormat="1" x14ac:dyDescent="0.25">
      <c r="A18" s="34"/>
      <c r="B18" s="34"/>
      <c r="C18" s="34"/>
      <c r="D18" s="34"/>
    </row>
    <row r="19" spans="1:4" s="1" customFormat="1" x14ac:dyDescent="0.25">
      <c r="A19" s="34"/>
      <c r="B19" s="34"/>
      <c r="C19" s="34"/>
      <c r="D19" s="34"/>
    </row>
    <row r="20" spans="1:4" s="4" customFormat="1" x14ac:dyDescent="0.25">
      <c r="A20" s="34"/>
      <c r="B20" s="34"/>
      <c r="C20" s="34"/>
      <c r="D20" s="35"/>
    </row>
    <row r="21" spans="1:4" s="1" customFormat="1" x14ac:dyDescent="0.25">
      <c r="A21" s="34"/>
      <c r="B21" s="34"/>
      <c r="C21" s="34"/>
      <c r="D21" s="34"/>
    </row>
    <row r="22" spans="1:4" s="1" customFormat="1" x14ac:dyDescent="0.25">
      <c r="A22" s="34"/>
      <c r="B22" s="34"/>
      <c r="C22" s="34"/>
      <c r="D22" s="35"/>
    </row>
    <row r="23" spans="1:4" s="1" customFormat="1" x14ac:dyDescent="0.25">
      <c r="A23" s="34"/>
      <c r="B23" s="35"/>
      <c r="C23" s="34"/>
      <c r="D23" s="35"/>
    </row>
    <row r="24" spans="1:4" s="1" customFormat="1" x14ac:dyDescent="0.25">
      <c r="A24" s="34"/>
      <c r="B24" s="34"/>
      <c r="C24" s="34"/>
      <c r="D24" s="35"/>
    </row>
    <row r="25" spans="1:4" s="1" customFormat="1" ht="15.75" customHeight="1" x14ac:dyDescent="0.25">
      <c r="A25" s="34"/>
      <c r="B25" s="34"/>
      <c r="C25" s="34"/>
      <c r="D25" s="34"/>
    </row>
    <row r="26" spans="1:4" s="1" customFormat="1" x14ac:dyDescent="0.25">
      <c r="A26" s="34"/>
      <c r="B26" s="34"/>
      <c r="C26" s="34"/>
      <c r="D26" s="35"/>
    </row>
    <row r="27" spans="1:4" s="1" customFormat="1" x14ac:dyDescent="0.25">
      <c r="A27" s="34"/>
      <c r="B27" s="34"/>
      <c r="C27" s="34"/>
      <c r="D27" s="35"/>
    </row>
    <row r="28" spans="1:4" x14ac:dyDescent="0.25">
      <c r="A28" s="41"/>
      <c r="B28" s="35"/>
      <c r="C28" s="41"/>
      <c r="D28" s="41"/>
    </row>
    <row r="29" spans="1:4" x14ac:dyDescent="0.25">
      <c r="A29" s="41"/>
      <c r="B29" s="34"/>
      <c r="C29" s="41"/>
      <c r="D29" s="42"/>
    </row>
    <row r="30" spans="1:4" x14ac:dyDescent="0.25">
      <c r="A30" s="41"/>
      <c r="B30" s="35"/>
      <c r="C30" s="41"/>
      <c r="D30" s="41"/>
    </row>
    <row r="31" spans="1:4" x14ac:dyDescent="0.25">
      <c r="A31" s="41"/>
      <c r="B31" s="34"/>
      <c r="C31" s="41"/>
      <c r="D31" s="42"/>
    </row>
    <row r="32" spans="1:4" x14ac:dyDescent="0.25">
      <c r="A32" s="41"/>
      <c r="B32" s="34"/>
      <c r="C32" s="41"/>
      <c r="D32" s="42"/>
    </row>
    <row r="33" spans="1:4" x14ac:dyDescent="0.25">
      <c r="A33" s="41"/>
      <c r="B33" s="34"/>
      <c r="C33" s="41"/>
      <c r="D33" s="41"/>
    </row>
    <row r="34" spans="1:4" x14ac:dyDescent="0.25">
      <c r="A34" s="41"/>
      <c r="B34" s="34"/>
      <c r="C34" s="41"/>
      <c r="D34" s="41"/>
    </row>
    <row r="35" spans="1:4" x14ac:dyDescent="0.25">
      <c r="A35" s="41"/>
      <c r="B35" s="35"/>
      <c r="C35" s="42"/>
      <c r="D35" s="42"/>
    </row>
    <row r="36" spans="1:4" x14ac:dyDescent="0.25">
      <c r="A36" s="40"/>
      <c r="B36" s="40"/>
      <c r="C36" s="40"/>
      <c r="D36" s="40"/>
    </row>
    <row r="37" spans="1:4" x14ac:dyDescent="0.25">
      <c r="A37" s="40"/>
      <c r="B37" s="40"/>
      <c r="C37" s="40"/>
      <c r="D37" s="40"/>
    </row>
    <row r="38" spans="1:4" x14ac:dyDescent="0.25">
      <c r="A38" s="40"/>
      <c r="B38" s="40"/>
      <c r="C38" s="40"/>
      <c r="D38" s="40"/>
    </row>
    <row r="39" spans="1:4" x14ac:dyDescent="0.25">
      <c r="A39" s="40"/>
      <c r="B39" s="40"/>
      <c r="C39" s="40"/>
      <c r="D39" s="40"/>
    </row>
    <row r="40" spans="1:4" x14ac:dyDescent="0.25">
      <c r="A40" s="40"/>
      <c r="B40" s="40"/>
      <c r="C40" s="40"/>
      <c r="D40" s="40"/>
    </row>
    <row r="41" spans="1:4" x14ac:dyDescent="0.25">
      <c r="A41" s="40"/>
      <c r="B41" s="40"/>
      <c r="C41" s="40"/>
      <c r="D41" s="4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1"/>
  <sheetViews>
    <sheetView workbookViewId="0">
      <selection activeCell="B13" sqref="B13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81" t="s">
        <v>64</v>
      </c>
      <c r="C1" s="81"/>
      <c r="D1" s="81"/>
    </row>
    <row r="2" spans="1:4" ht="15.75" x14ac:dyDescent="0.25">
      <c r="A2" s="1"/>
      <c r="B2" s="2" t="s">
        <v>29</v>
      </c>
      <c r="C2" s="1"/>
      <c r="D2" s="1"/>
    </row>
    <row r="3" spans="1:4" x14ac:dyDescent="0.25">
      <c r="A3" s="1"/>
      <c r="B3" s="80" t="s">
        <v>45</v>
      </c>
      <c r="C3" s="80"/>
      <c r="D3" s="80"/>
    </row>
    <row r="4" spans="1:4" ht="26.25" x14ac:dyDescent="0.25">
      <c r="A4" s="7"/>
      <c r="B4" s="8" t="s">
        <v>0</v>
      </c>
      <c r="C4" s="7" t="s">
        <v>1</v>
      </c>
      <c r="D4" s="8" t="s">
        <v>25</v>
      </c>
    </row>
    <row r="5" spans="1:4" x14ac:dyDescent="0.25">
      <c r="A5" s="7"/>
      <c r="B5" s="3" t="s">
        <v>2</v>
      </c>
      <c r="C5" s="7"/>
      <c r="D5" s="7"/>
    </row>
    <row r="6" spans="1:4" x14ac:dyDescent="0.25">
      <c r="A6" s="34">
        <v>1</v>
      </c>
      <c r="B6" s="34" t="s">
        <v>61</v>
      </c>
      <c r="C6" s="34">
        <v>2436</v>
      </c>
      <c r="D6" s="35">
        <f>C6</f>
        <v>2436</v>
      </c>
    </row>
    <row r="7" spans="1:4" x14ac:dyDescent="0.25">
      <c r="A7" s="34"/>
      <c r="B7" s="35" t="s">
        <v>12</v>
      </c>
      <c r="C7" s="35"/>
      <c r="D7" s="35"/>
    </row>
    <row r="8" spans="1:4" x14ac:dyDescent="0.25">
      <c r="A8" s="34">
        <v>1</v>
      </c>
      <c r="B8" s="34" t="s">
        <v>61</v>
      </c>
      <c r="C8" s="34">
        <v>1751</v>
      </c>
      <c r="D8" s="35">
        <f>C8+D6</f>
        <v>4187</v>
      </c>
    </row>
    <row r="9" spans="1:4" x14ac:dyDescent="0.25">
      <c r="A9" s="34"/>
      <c r="B9" s="35" t="s">
        <v>14</v>
      </c>
      <c r="C9" s="34"/>
      <c r="D9" s="35"/>
    </row>
    <row r="10" spans="1:4" ht="30" x14ac:dyDescent="0.25">
      <c r="A10" s="34">
        <v>1</v>
      </c>
      <c r="B10" s="34" t="s">
        <v>100</v>
      </c>
      <c r="C10" s="34">
        <v>1229</v>
      </c>
      <c r="D10" s="35">
        <f>C10+D8</f>
        <v>5416</v>
      </c>
    </row>
    <row r="11" spans="1:4" x14ac:dyDescent="0.25">
      <c r="A11" s="41"/>
      <c r="B11" s="35" t="s">
        <v>15</v>
      </c>
      <c r="C11" s="41"/>
      <c r="D11" s="42"/>
    </row>
    <row r="12" spans="1:4" ht="30" x14ac:dyDescent="0.25">
      <c r="A12" s="41">
        <v>1</v>
      </c>
      <c r="B12" s="34" t="s">
        <v>102</v>
      </c>
      <c r="C12" s="35">
        <v>1637</v>
      </c>
      <c r="D12" s="42">
        <f>C12+D10</f>
        <v>7053</v>
      </c>
    </row>
    <row r="13" spans="1:4" x14ac:dyDescent="0.25">
      <c r="A13" s="41"/>
      <c r="B13" s="35"/>
      <c r="C13" s="41"/>
      <c r="D13" s="42"/>
    </row>
    <row r="14" spans="1:4" x14ac:dyDescent="0.25">
      <c r="A14" s="41"/>
      <c r="B14" s="34"/>
      <c r="C14" s="42"/>
      <c r="D14" s="42"/>
    </row>
    <row r="15" spans="1:4" x14ac:dyDescent="0.25">
      <c r="A15" s="41"/>
      <c r="B15" s="34"/>
      <c r="C15" s="34"/>
      <c r="D15" s="42"/>
    </row>
    <row r="16" spans="1:4" x14ac:dyDescent="0.25">
      <c r="A16" s="41"/>
      <c r="B16" s="34"/>
      <c r="C16" s="41"/>
      <c r="D16" s="42"/>
    </row>
    <row r="17" spans="1:4" x14ac:dyDescent="0.25">
      <c r="A17" s="41"/>
      <c r="B17" s="34"/>
      <c r="C17" s="41"/>
      <c r="D17" s="42"/>
    </row>
    <row r="18" spans="1:4" x14ac:dyDescent="0.25">
      <c r="A18" s="41"/>
      <c r="B18" s="34"/>
      <c r="C18" s="41"/>
      <c r="D18" s="42"/>
    </row>
    <row r="19" spans="1:4" x14ac:dyDescent="0.25">
      <c r="A19" s="41"/>
      <c r="B19" s="34"/>
      <c r="C19" s="41"/>
      <c r="D19" s="42"/>
    </row>
    <row r="20" spans="1:4" x14ac:dyDescent="0.25">
      <c r="A20" s="41"/>
      <c r="B20" s="34"/>
      <c r="C20" s="41"/>
      <c r="D20" s="42"/>
    </row>
    <row r="21" spans="1:4" x14ac:dyDescent="0.25">
      <c r="A21" s="41"/>
      <c r="B21" s="35"/>
      <c r="C21" s="41"/>
      <c r="D21" s="42"/>
    </row>
    <row r="22" spans="1:4" x14ac:dyDescent="0.25">
      <c r="A22" s="41"/>
      <c r="B22" s="34"/>
      <c r="C22" s="34"/>
      <c r="D22" s="42"/>
    </row>
    <row r="23" spans="1:4" x14ac:dyDescent="0.25">
      <c r="A23" s="41"/>
      <c r="B23" s="35"/>
      <c r="C23" s="41"/>
      <c r="D23" s="42"/>
    </row>
    <row r="24" spans="1:4" x14ac:dyDescent="0.25">
      <c r="A24" s="41"/>
      <c r="B24" s="34"/>
      <c r="C24" s="34"/>
      <c r="D24" s="42"/>
    </row>
    <row r="25" spans="1:4" x14ac:dyDescent="0.25">
      <c r="A25" s="41"/>
      <c r="B25" s="35"/>
      <c r="C25" s="41"/>
      <c r="D25" s="41"/>
    </row>
    <row r="26" spans="1:4" x14ac:dyDescent="0.25">
      <c r="A26" s="41"/>
      <c r="B26" s="34"/>
      <c r="C26" s="34"/>
      <c r="D26" s="42"/>
    </row>
    <row r="27" spans="1:4" x14ac:dyDescent="0.25">
      <c r="A27" s="41"/>
      <c r="B27" s="34"/>
      <c r="C27" s="41"/>
      <c r="D27" s="42"/>
    </row>
    <row r="28" spans="1:4" x14ac:dyDescent="0.25">
      <c r="A28" s="41"/>
      <c r="B28" s="35"/>
      <c r="C28" s="42"/>
      <c r="D28" s="42"/>
    </row>
    <row r="29" spans="1:4" x14ac:dyDescent="0.25">
      <c r="A29" s="40"/>
      <c r="B29" s="40"/>
      <c r="C29" s="40"/>
      <c r="D29" s="40"/>
    </row>
    <row r="30" spans="1:4" x14ac:dyDescent="0.25">
      <c r="A30" s="40"/>
      <c r="B30" s="40"/>
      <c r="C30" s="40"/>
      <c r="D30" s="40"/>
    </row>
    <row r="31" spans="1:4" x14ac:dyDescent="0.25">
      <c r="A31" s="40"/>
      <c r="B31" s="40"/>
      <c r="C31" s="40"/>
      <c r="D31" s="40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workbookViewId="0">
      <selection activeCell="B12" sqref="B12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15.95" customHeight="1" x14ac:dyDescent="0.35">
      <c r="A1" s="1"/>
      <c r="B1" s="81" t="s">
        <v>64</v>
      </c>
      <c r="C1" s="81"/>
      <c r="D1" s="81"/>
      <c r="E1" s="6"/>
      <c r="F1" s="6"/>
      <c r="G1" s="6"/>
      <c r="H1" s="6"/>
    </row>
    <row r="2" spans="1:8" ht="15.95" customHeight="1" x14ac:dyDescent="0.25">
      <c r="A2" s="1"/>
      <c r="B2" s="82" t="s">
        <v>29</v>
      </c>
      <c r="C2" s="82"/>
      <c r="D2" s="82"/>
      <c r="E2" s="1"/>
      <c r="F2" s="1"/>
      <c r="G2" s="1"/>
      <c r="H2" s="1"/>
    </row>
    <row r="3" spans="1:8" ht="15.95" customHeight="1" x14ac:dyDescent="0.25">
      <c r="A3" s="1"/>
      <c r="B3" s="81" t="s">
        <v>46</v>
      </c>
      <c r="C3" s="81"/>
      <c r="D3" s="81"/>
      <c r="E3" s="1"/>
      <c r="F3" s="1"/>
      <c r="G3" s="1"/>
      <c r="H3" s="1"/>
    </row>
    <row r="4" spans="1:8" x14ac:dyDescent="0.25">
      <c r="A4" s="7"/>
      <c r="B4" s="26" t="s">
        <v>0</v>
      </c>
      <c r="C4" s="7" t="s">
        <v>1</v>
      </c>
      <c r="D4" s="7" t="s">
        <v>25</v>
      </c>
      <c r="E4" s="1"/>
      <c r="F4" s="1"/>
      <c r="G4" s="1"/>
      <c r="H4" s="1"/>
    </row>
    <row r="5" spans="1:8" ht="15.75" x14ac:dyDescent="0.25">
      <c r="A5" s="44"/>
      <c r="B5" s="44"/>
      <c r="C5" s="44"/>
      <c r="D5" s="44"/>
      <c r="E5" s="1"/>
      <c r="F5" s="1"/>
      <c r="G5" s="1"/>
      <c r="H5" s="1"/>
    </row>
    <row r="6" spans="1:8" ht="15.75" x14ac:dyDescent="0.25">
      <c r="A6" s="45"/>
      <c r="B6" s="45"/>
      <c r="C6" s="46"/>
      <c r="D6" s="44"/>
    </row>
    <row r="7" spans="1:8" ht="15.75" x14ac:dyDescent="0.25">
      <c r="A7" s="47"/>
      <c r="B7" s="49"/>
      <c r="C7" s="48"/>
      <c r="D7" s="49"/>
    </row>
    <row r="8" spans="1:8" ht="15.75" x14ac:dyDescent="0.25">
      <c r="A8" s="47"/>
      <c r="B8" s="45"/>
      <c r="C8" s="48"/>
      <c r="D8" s="50"/>
    </row>
    <row r="9" spans="1:8" ht="15.75" x14ac:dyDescent="0.25">
      <c r="A9" s="47"/>
      <c r="B9" s="44"/>
      <c r="C9" s="51"/>
      <c r="D9" s="50"/>
    </row>
    <row r="10" spans="1:8" ht="15.75" x14ac:dyDescent="0.25">
      <c r="A10" s="52"/>
      <c r="B10" s="71"/>
      <c r="C10" s="47"/>
      <c r="D10" s="49"/>
    </row>
    <row r="11" spans="1:8" ht="15.75" x14ac:dyDescent="0.25">
      <c r="A11" s="53"/>
      <c r="B11" s="54"/>
      <c r="C11" s="55"/>
      <c r="D11" s="56"/>
    </row>
    <row r="12" spans="1:8" ht="15.75" x14ac:dyDescent="0.25">
      <c r="A12" s="47"/>
      <c r="B12" s="44"/>
      <c r="C12" s="47"/>
      <c r="D12" s="47"/>
    </row>
    <row r="13" spans="1:8" ht="15.75" x14ac:dyDescent="0.25">
      <c r="A13" s="47"/>
      <c r="B13" s="47"/>
      <c r="C13" s="47"/>
      <c r="D13" s="49"/>
    </row>
    <row r="14" spans="1:8" ht="15.75" x14ac:dyDescent="0.25">
      <c r="A14" s="47"/>
      <c r="B14" s="49"/>
      <c r="C14" s="47"/>
      <c r="D14" s="47"/>
    </row>
    <row r="15" spans="1:8" ht="15.75" x14ac:dyDescent="0.25">
      <c r="A15" s="47"/>
      <c r="B15" s="47"/>
      <c r="C15" s="47"/>
      <c r="D15" s="49"/>
    </row>
    <row r="16" spans="1:8" ht="15.75" x14ac:dyDescent="0.25">
      <c r="A16" s="47"/>
      <c r="B16" s="47"/>
      <c r="C16" s="47"/>
      <c r="D16" s="47"/>
    </row>
    <row r="17" spans="1:4" ht="15.75" x14ac:dyDescent="0.25">
      <c r="A17" s="47"/>
      <c r="B17" s="57"/>
      <c r="C17" s="47"/>
      <c r="D17" s="49"/>
    </row>
    <row r="18" spans="1:4" ht="15.75" x14ac:dyDescent="0.25">
      <c r="A18" s="47"/>
      <c r="B18" s="49"/>
      <c r="C18" s="47"/>
      <c r="D18" s="47"/>
    </row>
    <row r="19" spans="1:4" ht="15.75" x14ac:dyDescent="0.25">
      <c r="A19" s="47"/>
      <c r="B19" s="47"/>
      <c r="C19" s="47"/>
      <c r="D19" s="49"/>
    </row>
    <row r="20" spans="1:4" ht="15.75" x14ac:dyDescent="0.25">
      <c r="A20" s="47"/>
      <c r="B20" s="47"/>
      <c r="C20" s="47"/>
      <c r="D20" s="47"/>
    </row>
    <row r="21" spans="1:4" ht="15.75" x14ac:dyDescent="0.25">
      <c r="A21" s="47"/>
      <c r="B21" s="45"/>
      <c r="C21" s="47"/>
      <c r="D21" s="49"/>
    </row>
    <row r="22" spans="1:4" ht="15.75" x14ac:dyDescent="0.25">
      <c r="A22" s="47"/>
      <c r="B22" s="44"/>
      <c r="C22" s="47"/>
      <c r="D22" s="47"/>
    </row>
    <row r="23" spans="1:4" ht="15.75" x14ac:dyDescent="0.25">
      <c r="A23" s="47"/>
      <c r="B23" s="47"/>
      <c r="C23" s="49"/>
      <c r="D23" s="49"/>
    </row>
    <row r="24" spans="1:4" ht="15.75" x14ac:dyDescent="0.25">
      <c r="A24" s="47"/>
      <c r="B24" s="49"/>
      <c r="C24" s="47"/>
      <c r="D24" s="49"/>
    </row>
    <row r="25" spans="1:4" ht="15.75" x14ac:dyDescent="0.25">
      <c r="A25" s="47"/>
      <c r="B25" s="45"/>
      <c r="C25" s="47"/>
      <c r="D25" s="47"/>
    </row>
    <row r="26" spans="1:4" ht="15.75" x14ac:dyDescent="0.25">
      <c r="A26" s="47"/>
      <c r="B26" s="45"/>
      <c r="C26" s="47"/>
      <c r="D26" s="49"/>
    </row>
    <row r="27" spans="1:4" ht="15.75" x14ac:dyDescent="0.25">
      <c r="A27" s="47"/>
      <c r="B27" s="49"/>
      <c r="C27" s="49"/>
      <c r="D27" s="49"/>
    </row>
    <row r="28" spans="1:4" ht="15.75" x14ac:dyDescent="0.25">
      <c r="A28" s="47"/>
      <c r="B28" s="47"/>
      <c r="C28" s="47"/>
      <c r="D28" s="47"/>
    </row>
    <row r="29" spans="1:4" ht="15.75" x14ac:dyDescent="0.25">
      <c r="A29" s="47"/>
      <c r="B29" s="49"/>
      <c r="C29" s="49"/>
      <c r="D29" s="49"/>
    </row>
    <row r="30" spans="1:4" ht="15.75" x14ac:dyDescent="0.25">
      <c r="A30" s="47"/>
      <c r="B30" s="49"/>
      <c r="C30" s="47"/>
      <c r="D30" s="47"/>
    </row>
    <row r="31" spans="1:4" ht="15.75" x14ac:dyDescent="0.25">
      <c r="A31" s="47"/>
      <c r="B31" s="47"/>
      <c r="C31" s="47"/>
      <c r="D31" s="47"/>
    </row>
    <row r="32" spans="1:4" ht="15.75" x14ac:dyDescent="0.25">
      <c r="A32" s="47"/>
      <c r="B32" s="49"/>
      <c r="C32" s="49"/>
      <c r="D32" s="4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81" t="s">
        <v>64</v>
      </c>
      <c r="C1" s="81"/>
      <c r="D1" s="81"/>
    </row>
    <row r="2" spans="1:4" ht="15.75" x14ac:dyDescent="0.25">
      <c r="A2" s="1"/>
      <c r="B2" s="82" t="s">
        <v>29</v>
      </c>
      <c r="C2" s="82"/>
      <c r="D2" s="82"/>
    </row>
    <row r="3" spans="1:4" ht="15.75" x14ac:dyDescent="0.25">
      <c r="A3" s="1"/>
      <c r="B3" s="81" t="s">
        <v>32</v>
      </c>
      <c r="C3" s="81"/>
      <c r="D3" s="81"/>
    </row>
    <row r="4" spans="1:4" ht="26.25" x14ac:dyDescent="0.25">
      <c r="A4" s="7"/>
      <c r="B4" s="8" t="s">
        <v>0</v>
      </c>
      <c r="C4" s="7" t="s">
        <v>1</v>
      </c>
      <c r="D4" s="7" t="s">
        <v>25</v>
      </c>
    </row>
    <row r="5" spans="1:4" x14ac:dyDescent="0.25">
      <c r="A5" s="9"/>
      <c r="B5" s="9"/>
      <c r="C5" s="9"/>
      <c r="D5" s="9"/>
    </row>
    <row r="6" spans="1:4" x14ac:dyDescent="0.25">
      <c r="A6" s="3"/>
      <c r="B6" s="34"/>
      <c r="C6" s="58"/>
      <c r="D6" s="35"/>
    </row>
    <row r="7" spans="1:4" x14ac:dyDescent="0.25">
      <c r="A7" s="12"/>
      <c r="B7" s="34"/>
      <c r="C7" s="59"/>
      <c r="D7" s="42"/>
    </row>
    <row r="8" spans="1:4" x14ac:dyDescent="0.25">
      <c r="A8" s="13"/>
      <c r="B8" s="35"/>
      <c r="C8" s="67"/>
      <c r="D8" s="60"/>
    </row>
    <row r="9" spans="1:4" x14ac:dyDescent="0.25">
      <c r="A9" s="25"/>
      <c r="B9" s="68"/>
      <c r="C9" s="42"/>
      <c r="D9" s="42"/>
    </row>
    <row r="10" spans="1:4" x14ac:dyDescent="0.25">
      <c r="A10" s="14"/>
      <c r="B10" s="72"/>
      <c r="C10" s="63"/>
      <c r="D10" s="70"/>
    </row>
    <row r="11" spans="1:4" x14ac:dyDescent="0.25">
      <c r="A11" s="13"/>
      <c r="B11" s="35"/>
      <c r="C11" s="41"/>
      <c r="D11" s="41"/>
    </row>
    <row r="12" spans="1:4" x14ac:dyDescent="0.25">
      <c r="A12" s="13"/>
      <c r="B12" s="34"/>
      <c r="C12" s="41"/>
      <c r="D12" s="42"/>
    </row>
    <row r="13" spans="1:4" x14ac:dyDescent="0.25">
      <c r="A13" s="13"/>
      <c r="B13" s="41"/>
      <c r="C13" s="41"/>
      <c r="D13" s="41"/>
    </row>
    <row r="14" spans="1:4" x14ac:dyDescent="0.25">
      <c r="A14" s="13"/>
      <c r="B14" s="42"/>
      <c r="C14" s="42"/>
      <c r="D14" s="42"/>
    </row>
    <row r="15" spans="1:4" x14ac:dyDescent="0.25">
      <c r="A15" s="13"/>
      <c r="B15" s="42"/>
      <c r="C15" s="41"/>
      <c r="D15" s="41"/>
    </row>
    <row r="16" spans="1:4" x14ac:dyDescent="0.25">
      <c r="A16" s="13"/>
      <c r="B16" s="36"/>
      <c r="C16" s="41"/>
      <c r="D16" s="41"/>
    </row>
    <row r="17" spans="1:4" x14ac:dyDescent="0.25">
      <c r="A17" s="13"/>
      <c r="B17" s="41"/>
      <c r="C17" s="41"/>
      <c r="D17" s="41"/>
    </row>
    <row r="18" spans="1:4" x14ac:dyDescent="0.25">
      <c r="A18" s="13"/>
      <c r="B18" s="42"/>
      <c r="C18" s="42"/>
      <c r="D18" s="42"/>
    </row>
    <row r="19" spans="1:4" x14ac:dyDescent="0.25">
      <c r="A19" s="13"/>
      <c r="B19" s="42"/>
      <c r="C19" s="41"/>
      <c r="D19" s="41"/>
    </row>
    <row r="20" spans="1:4" x14ac:dyDescent="0.25">
      <c r="A20" s="13"/>
      <c r="B20" s="34"/>
      <c r="C20" s="41"/>
      <c r="D20" s="41"/>
    </row>
    <row r="21" spans="1:4" x14ac:dyDescent="0.25">
      <c r="A21" s="13"/>
      <c r="B21" s="34"/>
      <c r="C21" s="41"/>
      <c r="D21" s="41"/>
    </row>
    <row r="22" spans="1:4" x14ac:dyDescent="0.25">
      <c r="A22" s="13"/>
      <c r="B22" s="42"/>
      <c r="C22" s="42"/>
      <c r="D22" s="42"/>
    </row>
    <row r="23" spans="1:4" x14ac:dyDescent="0.25">
      <c r="A23" s="13"/>
      <c r="B23" s="42"/>
      <c r="C23" s="41"/>
      <c r="D23" s="41"/>
    </row>
    <row r="24" spans="1:4" x14ac:dyDescent="0.25">
      <c r="A24" s="13"/>
      <c r="B24" s="34"/>
      <c r="C24" s="41"/>
      <c r="D24" s="41"/>
    </row>
    <row r="25" spans="1:4" x14ac:dyDescent="0.25">
      <c r="A25" s="13"/>
      <c r="B25" s="34"/>
      <c r="C25" s="41"/>
      <c r="D25" s="42"/>
    </row>
    <row r="26" spans="1:4" x14ac:dyDescent="0.25">
      <c r="A26" s="13"/>
      <c r="B26" s="42"/>
      <c r="C26" s="42"/>
      <c r="D26" s="42"/>
    </row>
    <row r="27" spans="1:4" x14ac:dyDescent="0.25">
      <c r="A27" s="13"/>
      <c r="B27" s="41"/>
      <c r="C27" s="41"/>
      <c r="D27" s="41"/>
    </row>
    <row r="28" spans="1:4" x14ac:dyDescent="0.25">
      <c r="A28" s="13"/>
      <c r="B28" s="42"/>
      <c r="C28" s="42"/>
      <c r="D28" s="42"/>
    </row>
    <row r="29" spans="1:4" x14ac:dyDescent="0.25">
      <c r="A29" s="13"/>
      <c r="B29" s="42"/>
      <c r="C29" s="41"/>
      <c r="D29" s="41"/>
    </row>
    <row r="30" spans="1:4" x14ac:dyDescent="0.25">
      <c r="A30" s="13"/>
      <c r="B30" s="41"/>
      <c r="C30" s="41"/>
      <c r="D30" s="41"/>
    </row>
    <row r="31" spans="1:4" x14ac:dyDescent="0.25">
      <c r="A31" s="13"/>
      <c r="B31" s="42"/>
      <c r="C31" s="42"/>
      <c r="D31" s="4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7"/>
  <sheetViews>
    <sheetView workbookViewId="0">
      <selection sqref="A1:XFD1048576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81" t="s">
        <v>67</v>
      </c>
      <c r="C1" s="81"/>
      <c r="D1" s="81"/>
      <c r="E1" s="6"/>
      <c r="F1" s="6"/>
      <c r="G1" s="6"/>
      <c r="H1" s="6"/>
    </row>
    <row r="2" spans="1:8" ht="15.75" x14ac:dyDescent="0.25">
      <c r="A2" s="1"/>
      <c r="B2" s="82" t="s">
        <v>29</v>
      </c>
      <c r="C2" s="82"/>
      <c r="D2" s="82"/>
      <c r="E2" s="1"/>
      <c r="F2" s="1"/>
      <c r="G2" s="1"/>
      <c r="H2" s="1"/>
    </row>
    <row r="3" spans="1:8" ht="15.75" x14ac:dyDescent="0.25">
      <c r="A3" s="1"/>
      <c r="B3" s="81" t="s">
        <v>47</v>
      </c>
      <c r="C3" s="81"/>
      <c r="D3" s="81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25</v>
      </c>
      <c r="E4" s="1"/>
      <c r="F4" s="1"/>
      <c r="G4" s="1"/>
      <c r="H4" s="1"/>
    </row>
    <row r="5" spans="1:8" x14ac:dyDescent="0.25">
      <c r="A5" s="34"/>
      <c r="B5" s="35" t="s">
        <v>10</v>
      </c>
      <c r="C5" s="35"/>
      <c r="D5" s="34"/>
      <c r="E5" s="1"/>
      <c r="F5" s="1"/>
      <c r="G5" s="1"/>
      <c r="H5" s="1"/>
    </row>
    <row r="6" spans="1:8" s="1" customFormat="1" ht="30" x14ac:dyDescent="0.25">
      <c r="A6" s="34">
        <v>1</v>
      </c>
      <c r="B6" s="34" t="s">
        <v>85</v>
      </c>
      <c r="C6" s="34">
        <v>7336.25</v>
      </c>
      <c r="D6" s="35">
        <f>C6</f>
        <v>7336.25</v>
      </c>
    </row>
    <row r="7" spans="1:8" s="5" customFormat="1" x14ac:dyDescent="0.25">
      <c r="A7" s="42"/>
      <c r="B7" s="42" t="s">
        <v>12</v>
      </c>
      <c r="C7" s="42"/>
      <c r="D7" s="42"/>
    </row>
    <row r="8" spans="1:8" x14ac:dyDescent="0.25">
      <c r="A8" s="41">
        <v>1</v>
      </c>
      <c r="B8" s="34" t="s">
        <v>96</v>
      </c>
      <c r="C8" s="41">
        <v>3906.3</v>
      </c>
      <c r="D8" s="42">
        <f>C8+D6</f>
        <v>11242.55</v>
      </c>
    </row>
    <row r="9" spans="1:8" x14ac:dyDescent="0.25">
      <c r="A9" s="41"/>
      <c r="B9" s="35" t="s">
        <v>13</v>
      </c>
      <c r="C9" s="42"/>
      <c r="D9" s="42"/>
    </row>
    <row r="10" spans="1:8" s="5" customFormat="1" x14ac:dyDescent="0.25">
      <c r="A10" s="41">
        <v>1</v>
      </c>
      <c r="B10" s="34" t="s">
        <v>94</v>
      </c>
      <c r="C10" s="41">
        <v>21967.599999999999</v>
      </c>
      <c r="D10" s="42"/>
    </row>
    <row r="11" spans="1:8" x14ac:dyDescent="0.25">
      <c r="A11" s="41">
        <v>2</v>
      </c>
      <c r="B11" s="34" t="s">
        <v>95</v>
      </c>
      <c r="C11" s="41">
        <v>22630.3</v>
      </c>
      <c r="D11" s="42"/>
    </row>
    <row r="12" spans="1:8" x14ac:dyDescent="0.25">
      <c r="A12" s="42"/>
      <c r="B12" s="35" t="s">
        <v>93</v>
      </c>
      <c r="C12" s="42">
        <f>SUM(C10:C11)</f>
        <v>44597.899999999994</v>
      </c>
      <c r="D12" s="42">
        <f>C12+D8</f>
        <v>55840.45</v>
      </c>
    </row>
    <row r="13" spans="1:8" x14ac:dyDescent="0.25">
      <c r="A13" s="42"/>
      <c r="B13" s="35" t="s">
        <v>15</v>
      </c>
      <c r="C13" s="42"/>
      <c r="D13" s="42"/>
    </row>
    <row r="14" spans="1:8" x14ac:dyDescent="0.25">
      <c r="A14" s="41">
        <v>1</v>
      </c>
      <c r="B14" s="34" t="s">
        <v>103</v>
      </c>
      <c r="C14" s="41">
        <v>6800.8</v>
      </c>
      <c r="D14" s="41"/>
    </row>
    <row r="15" spans="1:8" x14ac:dyDescent="0.25">
      <c r="A15" s="41">
        <v>2</v>
      </c>
      <c r="B15" s="34" t="s">
        <v>104</v>
      </c>
      <c r="C15" s="41">
        <v>1960</v>
      </c>
      <c r="D15" s="42"/>
    </row>
    <row r="16" spans="1:8" x14ac:dyDescent="0.25">
      <c r="A16" s="41"/>
      <c r="B16" s="35" t="s">
        <v>101</v>
      </c>
      <c r="C16" s="42">
        <f>SUM(C14:C15)</f>
        <v>8760.7999999999993</v>
      </c>
      <c r="D16" s="42">
        <f>C16+D12</f>
        <v>64601.25</v>
      </c>
    </row>
    <row r="17" spans="1:4" x14ac:dyDescent="0.25">
      <c r="A17" s="41"/>
      <c r="B17" s="34"/>
      <c r="C17" s="41"/>
      <c r="D17" s="41"/>
    </row>
    <row r="18" spans="1:4" x14ac:dyDescent="0.25">
      <c r="A18" s="41"/>
      <c r="B18" s="35"/>
      <c r="C18" s="42"/>
      <c r="D18" s="42"/>
    </row>
    <row r="19" spans="1:4" x14ac:dyDescent="0.25">
      <c r="A19" s="41"/>
      <c r="B19" s="35"/>
      <c r="C19" s="42"/>
      <c r="D19" s="42"/>
    </row>
    <row r="20" spans="1:4" x14ac:dyDescent="0.25">
      <c r="A20" s="41"/>
      <c r="B20" s="34"/>
      <c r="C20" s="41"/>
      <c r="D20" s="41"/>
    </row>
    <row r="21" spans="1:4" x14ac:dyDescent="0.25">
      <c r="A21" s="41"/>
      <c r="B21" s="34"/>
      <c r="C21" s="41"/>
      <c r="D21" s="41"/>
    </row>
    <row r="22" spans="1:4" x14ac:dyDescent="0.25">
      <c r="A22" s="41"/>
      <c r="B22" s="35"/>
      <c r="C22" s="42"/>
      <c r="D22" s="42"/>
    </row>
    <row r="23" spans="1:4" x14ac:dyDescent="0.25">
      <c r="A23" s="41"/>
      <c r="B23" s="35"/>
      <c r="C23" s="41"/>
      <c r="D23" s="41"/>
    </row>
    <row r="24" spans="1:4" x14ac:dyDescent="0.25">
      <c r="A24" s="41"/>
      <c r="B24" s="34"/>
      <c r="C24" s="41"/>
      <c r="D24" s="41"/>
    </row>
    <row r="25" spans="1:4" x14ac:dyDescent="0.25">
      <c r="A25" s="41"/>
      <c r="B25" s="35"/>
      <c r="C25" s="42"/>
      <c r="D25" s="42"/>
    </row>
    <row r="26" spans="1:4" x14ac:dyDescent="0.25">
      <c r="A26" s="41"/>
      <c r="B26" s="35"/>
      <c r="C26" s="41"/>
      <c r="D26" s="41"/>
    </row>
    <row r="27" spans="1:4" x14ac:dyDescent="0.25">
      <c r="A27" s="41"/>
      <c r="B27" s="34"/>
      <c r="C27" s="41"/>
      <c r="D27" s="41"/>
    </row>
    <row r="28" spans="1:4" x14ac:dyDescent="0.25">
      <c r="A28" s="41"/>
      <c r="B28" s="35"/>
      <c r="C28" s="42"/>
      <c r="D28" s="42"/>
    </row>
    <row r="29" spans="1:4" x14ac:dyDescent="0.25">
      <c r="A29" s="41"/>
      <c r="B29" s="35"/>
      <c r="C29" s="41"/>
      <c r="D29" s="41"/>
    </row>
    <row r="30" spans="1:4" x14ac:dyDescent="0.25">
      <c r="A30" s="41"/>
      <c r="B30" s="34"/>
      <c r="C30" s="41"/>
      <c r="D30" s="42"/>
    </row>
    <row r="31" spans="1:4" x14ac:dyDescent="0.25">
      <c r="A31" s="41"/>
      <c r="B31" s="35"/>
      <c r="C31" s="42"/>
      <c r="D31" s="42"/>
    </row>
    <row r="32" spans="1:4" x14ac:dyDescent="0.25">
      <c r="A32" s="41"/>
      <c r="B32" s="34"/>
      <c r="C32" s="41"/>
      <c r="D32" s="41"/>
    </row>
    <row r="33" spans="1:4" x14ac:dyDescent="0.25">
      <c r="A33" s="41"/>
      <c r="B33" s="35"/>
      <c r="C33" s="42"/>
      <c r="D33" s="42"/>
    </row>
    <row r="34" spans="1:4" x14ac:dyDescent="0.25">
      <c r="A34" s="40"/>
      <c r="B34" s="40"/>
      <c r="C34" s="40"/>
      <c r="D34" s="40"/>
    </row>
    <row r="35" spans="1:4" x14ac:dyDescent="0.25">
      <c r="A35" s="40"/>
      <c r="B35" s="40"/>
      <c r="C35" s="40"/>
      <c r="D35" s="40"/>
    </row>
    <row r="36" spans="1:4" x14ac:dyDescent="0.25">
      <c r="A36" s="40"/>
      <c r="B36" s="40"/>
      <c r="C36" s="40"/>
      <c r="D36" s="40"/>
    </row>
    <row r="37" spans="1:4" x14ac:dyDescent="0.25">
      <c r="A37" s="40"/>
      <c r="B37" s="40"/>
      <c r="C37" s="40"/>
      <c r="D37" s="40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FBD3-3A3C-4403-8949-DFDEE5CAFB7B}">
  <dimension ref="A1:H37"/>
  <sheetViews>
    <sheetView tabSelected="1" workbookViewId="0">
      <selection activeCell="B13" sqref="B13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81" t="s">
        <v>67</v>
      </c>
      <c r="C1" s="81"/>
      <c r="D1" s="81"/>
      <c r="E1" s="6"/>
      <c r="F1" s="6"/>
      <c r="G1" s="6"/>
      <c r="H1" s="6"/>
    </row>
    <row r="2" spans="1:8" ht="15.75" x14ac:dyDescent="0.25">
      <c r="A2" s="1"/>
      <c r="B2" s="82" t="s">
        <v>29</v>
      </c>
      <c r="C2" s="82"/>
      <c r="D2" s="82"/>
      <c r="E2" s="1"/>
      <c r="F2" s="1"/>
      <c r="G2" s="1"/>
      <c r="H2" s="1"/>
    </row>
    <row r="3" spans="1:8" ht="15.75" x14ac:dyDescent="0.25">
      <c r="A3" s="1"/>
      <c r="B3" s="81"/>
      <c r="C3" s="81"/>
      <c r="D3" s="81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25</v>
      </c>
      <c r="E4" s="1"/>
      <c r="F4" s="1"/>
      <c r="G4" s="1"/>
      <c r="H4" s="1"/>
    </row>
    <row r="5" spans="1:8" x14ac:dyDescent="0.25">
      <c r="A5" s="34"/>
      <c r="B5" s="35" t="s">
        <v>10</v>
      </c>
      <c r="C5" s="35"/>
      <c r="D5" s="34"/>
      <c r="E5" s="1"/>
      <c r="F5" s="1"/>
      <c r="G5" s="1"/>
      <c r="H5" s="1"/>
    </row>
    <row r="6" spans="1:8" s="1" customFormat="1" ht="30" x14ac:dyDescent="0.25">
      <c r="A6" s="34">
        <v>1</v>
      </c>
      <c r="B6" s="34" t="s">
        <v>85</v>
      </c>
      <c r="C6" s="34">
        <v>7336.25</v>
      </c>
      <c r="D6" s="35"/>
    </row>
    <row r="7" spans="1:8" s="5" customFormat="1" x14ac:dyDescent="0.25">
      <c r="A7" s="42"/>
      <c r="B7" s="42" t="s">
        <v>12</v>
      </c>
      <c r="C7" s="42"/>
      <c r="D7" s="42"/>
    </row>
    <row r="8" spans="1:8" x14ac:dyDescent="0.25">
      <c r="A8" s="41">
        <v>1</v>
      </c>
      <c r="B8" s="34" t="s">
        <v>96</v>
      </c>
      <c r="C8" s="41">
        <v>3906.3</v>
      </c>
      <c r="D8" s="42"/>
    </row>
    <row r="9" spans="1:8" x14ac:dyDescent="0.25">
      <c r="A9" s="41"/>
      <c r="B9" s="35" t="s">
        <v>13</v>
      </c>
      <c r="C9" s="42"/>
      <c r="D9" s="42"/>
    </row>
    <row r="10" spans="1:8" s="5" customFormat="1" x14ac:dyDescent="0.25">
      <c r="A10" s="41">
        <v>1</v>
      </c>
      <c r="B10" s="34" t="s">
        <v>94</v>
      </c>
      <c r="C10" s="41">
        <v>21967.599999999999</v>
      </c>
      <c r="D10" s="42"/>
    </row>
    <row r="11" spans="1:8" x14ac:dyDescent="0.25">
      <c r="A11" s="41">
        <v>2</v>
      </c>
      <c r="B11" s="34" t="s">
        <v>95</v>
      </c>
      <c r="C11" s="41">
        <v>22630.3</v>
      </c>
      <c r="D11" s="42"/>
    </row>
    <row r="12" spans="1:8" x14ac:dyDescent="0.25">
      <c r="A12" s="42"/>
      <c r="B12" s="35" t="s">
        <v>93</v>
      </c>
      <c r="C12" s="42">
        <f>SUM(C10:C11)</f>
        <v>44597.899999999994</v>
      </c>
      <c r="D12" s="42"/>
    </row>
    <row r="13" spans="1:8" x14ac:dyDescent="0.25">
      <c r="A13" s="42"/>
      <c r="B13" s="35" t="s">
        <v>15</v>
      </c>
      <c r="C13" s="42"/>
      <c r="D13" s="42"/>
    </row>
    <row r="14" spans="1:8" x14ac:dyDescent="0.25">
      <c r="A14" s="41">
        <v>1</v>
      </c>
      <c r="B14" s="34" t="s">
        <v>103</v>
      </c>
      <c r="C14" s="41">
        <v>6800.8</v>
      </c>
      <c r="D14" s="41"/>
    </row>
    <row r="15" spans="1:8" x14ac:dyDescent="0.25">
      <c r="A15" s="41">
        <v>2</v>
      </c>
      <c r="B15" s="34" t="s">
        <v>104</v>
      </c>
      <c r="C15" s="41">
        <v>1960</v>
      </c>
      <c r="D15" s="42"/>
    </row>
    <row r="16" spans="1:8" x14ac:dyDescent="0.25">
      <c r="A16" s="41"/>
      <c r="B16" s="35" t="s">
        <v>101</v>
      </c>
      <c r="C16" s="42">
        <f>SUM(C14:C15)</f>
        <v>8760.7999999999993</v>
      </c>
      <c r="D16" s="42"/>
    </row>
    <row r="17" spans="1:4" x14ac:dyDescent="0.25">
      <c r="A17" s="41"/>
      <c r="B17" s="34"/>
      <c r="C17" s="41"/>
      <c r="D17" s="41"/>
    </row>
    <row r="18" spans="1:4" x14ac:dyDescent="0.25">
      <c r="A18" s="41"/>
      <c r="B18" s="35"/>
      <c r="C18" s="42"/>
      <c r="D18" s="42"/>
    </row>
    <row r="19" spans="1:4" x14ac:dyDescent="0.25">
      <c r="A19" s="41"/>
      <c r="B19" s="35"/>
      <c r="C19" s="42"/>
      <c r="D19" s="42"/>
    </row>
    <row r="20" spans="1:4" x14ac:dyDescent="0.25">
      <c r="A20" s="41"/>
      <c r="B20" s="34"/>
      <c r="C20" s="41"/>
      <c r="D20" s="41"/>
    </row>
    <row r="21" spans="1:4" x14ac:dyDescent="0.25">
      <c r="A21" s="41"/>
      <c r="B21" s="34"/>
      <c r="C21" s="41"/>
      <c r="D21" s="41"/>
    </row>
    <row r="22" spans="1:4" x14ac:dyDescent="0.25">
      <c r="A22" s="41"/>
      <c r="B22" s="35"/>
      <c r="C22" s="42"/>
      <c r="D22" s="42"/>
    </row>
    <row r="23" spans="1:4" x14ac:dyDescent="0.25">
      <c r="A23" s="41"/>
      <c r="B23" s="35"/>
      <c r="C23" s="41"/>
      <c r="D23" s="41"/>
    </row>
    <row r="24" spans="1:4" x14ac:dyDescent="0.25">
      <c r="A24" s="41"/>
      <c r="B24" s="34"/>
      <c r="C24" s="41"/>
      <c r="D24" s="41"/>
    </row>
    <row r="25" spans="1:4" x14ac:dyDescent="0.25">
      <c r="A25" s="41"/>
      <c r="B25" s="35"/>
      <c r="C25" s="42"/>
      <c r="D25" s="42"/>
    </row>
    <row r="26" spans="1:4" x14ac:dyDescent="0.25">
      <c r="A26" s="41"/>
      <c r="B26" s="35"/>
      <c r="C26" s="41"/>
      <c r="D26" s="41"/>
    </row>
    <row r="27" spans="1:4" x14ac:dyDescent="0.25">
      <c r="A27" s="41"/>
      <c r="B27" s="34"/>
      <c r="C27" s="41"/>
      <c r="D27" s="41"/>
    </row>
    <row r="28" spans="1:4" x14ac:dyDescent="0.25">
      <c r="A28" s="41"/>
      <c r="B28" s="35"/>
      <c r="C28" s="42"/>
      <c r="D28" s="42"/>
    </row>
    <row r="29" spans="1:4" x14ac:dyDescent="0.25">
      <c r="A29" s="41"/>
      <c r="B29" s="35"/>
      <c r="C29" s="41"/>
      <c r="D29" s="41"/>
    </row>
    <row r="30" spans="1:4" x14ac:dyDescent="0.25">
      <c r="A30" s="41"/>
      <c r="B30" s="34"/>
      <c r="C30" s="41"/>
      <c r="D30" s="42"/>
    </row>
    <row r="31" spans="1:4" x14ac:dyDescent="0.25">
      <c r="A31" s="41"/>
      <c r="B31" s="35"/>
      <c r="C31" s="42"/>
      <c r="D31" s="42"/>
    </row>
    <row r="32" spans="1:4" x14ac:dyDescent="0.25">
      <c r="A32" s="41"/>
      <c r="B32" s="34"/>
      <c r="C32" s="41"/>
      <c r="D32" s="41"/>
    </row>
    <row r="33" spans="1:4" x14ac:dyDescent="0.25">
      <c r="A33" s="41"/>
      <c r="B33" s="35"/>
      <c r="C33" s="42"/>
      <c r="D33" s="42"/>
    </row>
    <row r="34" spans="1:4" x14ac:dyDescent="0.25">
      <c r="A34" s="40"/>
      <c r="B34" s="40"/>
      <c r="C34" s="40"/>
      <c r="D34" s="40"/>
    </row>
    <row r="35" spans="1:4" x14ac:dyDescent="0.25">
      <c r="A35" s="40"/>
      <c r="B35" s="40"/>
      <c r="C35" s="40"/>
      <c r="D35" s="40"/>
    </row>
    <row r="36" spans="1:4" x14ac:dyDescent="0.25">
      <c r="A36" s="40"/>
      <c r="B36" s="40"/>
      <c r="C36" s="40"/>
      <c r="D36" s="40"/>
    </row>
    <row r="37" spans="1:4" x14ac:dyDescent="0.25">
      <c r="A37" s="40"/>
      <c r="B37" s="40"/>
      <c r="C37" s="40"/>
      <c r="D37" s="40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"/>
  <sheetViews>
    <sheetView view="pageBreakPreview" zoomScale="60" zoomScaleNormal="65" workbookViewId="0">
      <selection activeCell="M21" sqref="M21"/>
    </sheetView>
  </sheetViews>
  <sheetFormatPr defaultRowHeight="15" x14ac:dyDescent="0.25"/>
  <cols>
    <col min="1" max="1" width="28.5703125" style="1" customWidth="1"/>
    <col min="2" max="2" width="15" customWidth="1"/>
    <col min="3" max="3" width="16.140625" customWidth="1"/>
    <col min="4" max="4" width="15.42578125" customWidth="1"/>
    <col min="5" max="5" width="16.140625" customWidth="1"/>
    <col min="6" max="6" width="20" customWidth="1"/>
    <col min="7" max="7" width="15.140625" customWidth="1"/>
    <col min="8" max="8" width="17.140625" customWidth="1"/>
    <col min="9" max="9" width="17.42578125" customWidth="1"/>
    <col min="10" max="10" width="15.140625" customWidth="1"/>
    <col min="11" max="11" width="16" customWidth="1"/>
    <col min="12" max="13" width="15.28515625" customWidth="1"/>
    <col min="14" max="14" width="19.28515625" customWidth="1"/>
  </cols>
  <sheetData>
    <row r="1" spans="1:14" x14ac:dyDescent="0.25">
      <c r="A1" s="83" t="s">
        <v>63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21" x14ac:dyDescent="0.35">
      <c r="A2" s="6" t="s">
        <v>29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s="10" customFormat="1" ht="20.25" customHeight="1" x14ac:dyDescent="0.25">
      <c r="A3" s="8"/>
      <c r="B3" s="20" t="s">
        <v>2</v>
      </c>
      <c r="C3" s="20" t="s">
        <v>5</v>
      </c>
      <c r="D3" s="20" t="s">
        <v>3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  <c r="K3" s="20" t="s">
        <v>13</v>
      </c>
      <c r="L3" s="20" t="s">
        <v>14</v>
      </c>
      <c r="M3" s="20" t="s">
        <v>15</v>
      </c>
      <c r="N3" s="16"/>
    </row>
    <row r="4" spans="1:14" ht="39.75" customHeight="1" x14ac:dyDescent="0.35">
      <c r="A4" s="21" t="s">
        <v>27</v>
      </c>
      <c r="B4" s="17">
        <f>B5+B6</f>
        <v>10803.7</v>
      </c>
      <c r="C4" s="17">
        <f t="shared" ref="C4:N4" si="0">C5+C6</f>
        <v>10803.7</v>
      </c>
      <c r="D4" s="17">
        <f t="shared" si="0"/>
        <v>10803.7</v>
      </c>
      <c r="E4" s="17">
        <f t="shared" si="0"/>
        <v>10803.7</v>
      </c>
      <c r="F4" s="17">
        <f t="shared" si="0"/>
        <v>10803.7</v>
      </c>
      <c r="G4" s="17">
        <f t="shared" si="0"/>
        <v>10803.7</v>
      </c>
      <c r="H4" s="17">
        <f t="shared" si="0"/>
        <v>10803.7</v>
      </c>
      <c r="I4" s="17">
        <f t="shared" si="0"/>
        <v>10803.7</v>
      </c>
      <c r="J4" s="17">
        <f t="shared" si="0"/>
        <v>10803.7</v>
      </c>
      <c r="K4" s="17">
        <f t="shared" si="0"/>
        <v>10803.7</v>
      </c>
      <c r="L4" s="17">
        <f t="shared" si="0"/>
        <v>10803.7</v>
      </c>
      <c r="M4" s="17">
        <f t="shared" si="0"/>
        <v>10803.7</v>
      </c>
      <c r="N4" s="17">
        <f t="shared" si="0"/>
        <v>129644.4</v>
      </c>
    </row>
    <row r="5" spans="1:14" ht="39" customHeight="1" x14ac:dyDescent="0.35">
      <c r="A5" s="21" t="s">
        <v>16</v>
      </c>
      <c r="B5" s="18">
        <v>5693.6</v>
      </c>
      <c r="C5" s="18">
        <v>5693.6</v>
      </c>
      <c r="D5" s="18">
        <v>5693.6</v>
      </c>
      <c r="E5" s="18">
        <v>5693.6</v>
      </c>
      <c r="F5" s="18">
        <v>5693.6</v>
      </c>
      <c r="G5" s="18">
        <v>5693.6</v>
      </c>
      <c r="H5" s="18">
        <v>5693.6</v>
      </c>
      <c r="I5" s="18">
        <v>5693.6</v>
      </c>
      <c r="J5" s="18">
        <v>5693.6</v>
      </c>
      <c r="K5" s="18">
        <v>5693.6</v>
      </c>
      <c r="L5" s="18">
        <v>5693.6</v>
      </c>
      <c r="M5" s="18">
        <v>5693.6</v>
      </c>
      <c r="N5" s="18">
        <f>SUM(B5:M5)</f>
        <v>68323.199999999997</v>
      </c>
    </row>
    <row r="6" spans="1:14" ht="44.25" customHeight="1" x14ac:dyDescent="0.35">
      <c r="A6" s="21" t="s">
        <v>34</v>
      </c>
      <c r="B6" s="18">
        <v>5110.1000000000004</v>
      </c>
      <c r="C6" s="18">
        <v>5110.1000000000004</v>
      </c>
      <c r="D6" s="18">
        <v>5110.1000000000004</v>
      </c>
      <c r="E6" s="18">
        <v>5110.1000000000004</v>
      </c>
      <c r="F6" s="18">
        <v>5110.1000000000004</v>
      </c>
      <c r="G6" s="18">
        <v>5110.1000000000004</v>
      </c>
      <c r="H6" s="18">
        <v>5110.1000000000004</v>
      </c>
      <c r="I6" s="18">
        <v>5110.1000000000004</v>
      </c>
      <c r="J6" s="18">
        <v>5110.1000000000004</v>
      </c>
      <c r="K6" s="18">
        <v>5110.1000000000004</v>
      </c>
      <c r="L6" s="18">
        <v>5110.1000000000004</v>
      </c>
      <c r="M6" s="18">
        <v>5110.1000000000004</v>
      </c>
      <c r="N6" s="18">
        <f>SUM(B6:M6)</f>
        <v>61321.19999999999</v>
      </c>
    </row>
    <row r="7" spans="1:14" ht="44.25" customHeight="1" x14ac:dyDescent="0.35">
      <c r="A7" s="21" t="s">
        <v>50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>
        <f>SUM(B7:M7)</f>
        <v>0</v>
      </c>
    </row>
    <row r="8" spans="1:14" ht="36" customHeight="1" x14ac:dyDescent="0.35">
      <c r="A8" s="22" t="s">
        <v>17</v>
      </c>
      <c r="B8" s="17">
        <f>B9+B10+B11+B12</f>
        <v>10764.99</v>
      </c>
      <c r="C8" s="17">
        <f t="shared" ref="C8:M8" si="1">C9+C10+C11+C12</f>
        <v>2158.92</v>
      </c>
      <c r="D8" s="17">
        <f t="shared" si="1"/>
        <v>2751.42</v>
      </c>
      <c r="E8" s="17">
        <f t="shared" si="1"/>
        <v>2553.92</v>
      </c>
      <c r="F8" s="17">
        <f t="shared" si="1"/>
        <v>4136.45</v>
      </c>
      <c r="G8" s="17">
        <f t="shared" si="1"/>
        <v>12295.93</v>
      </c>
      <c r="H8" s="17">
        <f t="shared" si="1"/>
        <v>22912.02</v>
      </c>
      <c r="I8" s="17">
        <f t="shared" si="1"/>
        <v>2948.92</v>
      </c>
      <c r="J8" s="17">
        <f>J9+J10+J11+J12</f>
        <v>10606.619999999999</v>
      </c>
      <c r="K8" s="17">
        <f>K9+K10+K11+K12</f>
        <v>2158.92</v>
      </c>
      <c r="L8" s="17">
        <f t="shared" si="1"/>
        <v>9312.98</v>
      </c>
      <c r="M8" s="17">
        <f t="shared" si="1"/>
        <v>5185.33</v>
      </c>
      <c r="N8" s="17">
        <f>SUM(B8:M8)</f>
        <v>87786.42</v>
      </c>
    </row>
    <row r="9" spans="1:14" ht="40.5" customHeight="1" x14ac:dyDescent="0.35">
      <c r="A9" s="21" t="s">
        <v>18</v>
      </c>
      <c r="B9" s="18">
        <v>4373.92</v>
      </c>
      <c r="C9" s="18">
        <v>2158.92</v>
      </c>
      <c r="D9" s="18">
        <v>2751.42</v>
      </c>
      <c r="E9" s="18">
        <v>2553.92</v>
      </c>
      <c r="F9" s="18">
        <v>2948.92</v>
      </c>
      <c r="G9" s="18">
        <v>9125.2199999999993</v>
      </c>
      <c r="H9" s="18">
        <f>21266.37+850</f>
        <v>22116.37</v>
      </c>
      <c r="I9" s="18">
        <v>2948.92</v>
      </c>
      <c r="J9" s="18">
        <v>7074.32</v>
      </c>
      <c r="K9" s="18">
        <v>2158.92</v>
      </c>
      <c r="L9" s="18">
        <v>5898.92</v>
      </c>
      <c r="M9" s="18">
        <v>2158.92</v>
      </c>
      <c r="N9" s="17">
        <f>SUM(B9:M9)</f>
        <v>66268.69</v>
      </c>
    </row>
    <row r="10" spans="1:14" ht="45.75" customHeight="1" x14ac:dyDescent="0.35">
      <c r="A10" s="21" t="s">
        <v>19</v>
      </c>
      <c r="B10" s="19">
        <v>1580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7">
        <f t="shared" ref="N10:N22" si="2">SUM(B10:M10)</f>
        <v>1580</v>
      </c>
    </row>
    <row r="11" spans="1:14" ht="45.75" customHeight="1" x14ac:dyDescent="0.35">
      <c r="A11" s="27" t="s">
        <v>30</v>
      </c>
      <c r="B11" s="19">
        <v>2436</v>
      </c>
      <c r="C11" s="18"/>
      <c r="D11" s="18"/>
      <c r="E11" s="18"/>
      <c r="F11" s="18"/>
      <c r="G11" s="18"/>
      <c r="H11" s="18"/>
      <c r="I11" s="18"/>
      <c r="J11" s="18">
        <v>1751</v>
      </c>
      <c r="K11" s="18"/>
      <c r="L11" s="18">
        <v>1229</v>
      </c>
      <c r="M11" s="18">
        <v>1637</v>
      </c>
      <c r="N11" s="17">
        <f t="shared" si="2"/>
        <v>7053</v>
      </c>
    </row>
    <row r="12" spans="1:14" ht="21.75" customHeight="1" x14ac:dyDescent="0.35">
      <c r="A12" s="21" t="s">
        <v>20</v>
      </c>
      <c r="B12" s="18">
        <v>2375.0700000000002</v>
      </c>
      <c r="C12" s="18"/>
      <c r="D12" s="18"/>
      <c r="E12" s="18"/>
      <c r="F12" s="18">
        <v>1187.53</v>
      </c>
      <c r="G12" s="18">
        <v>3170.71</v>
      </c>
      <c r="H12" s="18">
        <v>795.65</v>
      </c>
      <c r="I12" s="18"/>
      <c r="J12" s="18">
        <v>1781.3</v>
      </c>
      <c r="K12" s="18"/>
      <c r="L12" s="18">
        <v>2185.06</v>
      </c>
      <c r="M12" s="18">
        <v>1389.41</v>
      </c>
      <c r="N12" s="18">
        <f>SUM(B12:M12)</f>
        <v>12884.73</v>
      </c>
    </row>
    <row r="13" spans="1:14" ht="23.25" customHeight="1" x14ac:dyDescent="0.35">
      <c r="A13" s="22" t="s">
        <v>21</v>
      </c>
      <c r="B13" s="17">
        <f>B14+B15+B16</f>
        <v>0</v>
      </c>
      <c r="C13" s="17">
        <f t="shared" ref="C13:M13" si="3">C14+C15+C16</f>
        <v>0</v>
      </c>
      <c r="D13" s="17">
        <f t="shared" si="3"/>
        <v>0</v>
      </c>
      <c r="E13" s="17">
        <f t="shared" si="3"/>
        <v>0</v>
      </c>
      <c r="F13" s="17">
        <f t="shared" si="3"/>
        <v>0</v>
      </c>
      <c r="G13" s="17">
        <f t="shared" si="3"/>
        <v>0</v>
      </c>
      <c r="H13" s="17">
        <f t="shared" si="3"/>
        <v>7336.25</v>
      </c>
      <c r="I13" s="17">
        <f t="shared" si="3"/>
        <v>0</v>
      </c>
      <c r="J13" s="17">
        <f t="shared" si="3"/>
        <v>3906.3</v>
      </c>
      <c r="K13" s="17">
        <f t="shared" si="3"/>
        <v>44597.9</v>
      </c>
      <c r="L13" s="17">
        <f t="shared" si="3"/>
        <v>0</v>
      </c>
      <c r="M13" s="17">
        <f t="shared" si="3"/>
        <v>8760.7999999999993</v>
      </c>
      <c r="N13" s="17">
        <f t="shared" si="2"/>
        <v>64601.25</v>
      </c>
    </row>
    <row r="14" spans="1:14" ht="42" customHeight="1" x14ac:dyDescent="0.35">
      <c r="A14" s="21" t="s">
        <v>22</v>
      </c>
      <c r="B14" s="18"/>
      <c r="C14" s="18"/>
      <c r="D14" s="18"/>
      <c r="E14" s="18"/>
      <c r="F14" s="18"/>
      <c r="G14" s="18"/>
      <c r="H14" s="18">
        <v>7336.25</v>
      </c>
      <c r="I14" s="18"/>
      <c r="J14" s="18">
        <v>3906.3</v>
      </c>
      <c r="K14" s="18">
        <v>44597.9</v>
      </c>
      <c r="L14" s="18"/>
      <c r="M14" s="18">
        <v>8760.7999999999993</v>
      </c>
      <c r="N14" s="18">
        <f t="shared" si="2"/>
        <v>64601.25</v>
      </c>
    </row>
    <row r="15" spans="1:14" ht="40.5" customHeight="1" x14ac:dyDescent="0.35">
      <c r="A15" s="21" t="s">
        <v>23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>
        <f t="shared" si="2"/>
        <v>0</v>
      </c>
    </row>
    <row r="16" spans="1:14" ht="40.5" customHeight="1" x14ac:dyDescent="0.35">
      <c r="A16" s="27" t="s">
        <v>31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>
        <f t="shared" si="2"/>
        <v>0</v>
      </c>
    </row>
    <row r="17" spans="1:14" ht="40.5" customHeight="1" x14ac:dyDescent="0.35">
      <c r="A17" s="32" t="s">
        <v>49</v>
      </c>
      <c r="B17" s="18"/>
      <c r="C17" s="18"/>
      <c r="D17" s="18"/>
      <c r="E17" s="18"/>
      <c r="F17" s="18"/>
      <c r="G17" s="18">
        <v>2637.54</v>
      </c>
      <c r="H17" s="18">
        <v>5555</v>
      </c>
      <c r="I17" s="18"/>
      <c r="J17" s="18"/>
      <c r="K17" s="18"/>
      <c r="L17" s="18"/>
      <c r="M17" s="18"/>
      <c r="N17" s="18">
        <f t="shared" si="2"/>
        <v>8192.5400000000009</v>
      </c>
    </row>
    <row r="18" spans="1:14" ht="40.5" customHeight="1" x14ac:dyDescent="0.35">
      <c r="A18" s="22" t="s">
        <v>52</v>
      </c>
      <c r="B18" s="17">
        <f>B19+B20+B21</f>
        <v>0</v>
      </c>
      <c r="C18" s="17">
        <f t="shared" ref="C18:M18" si="4">C19+C20+C21</f>
        <v>0</v>
      </c>
      <c r="D18" s="17">
        <f t="shared" si="4"/>
        <v>0</v>
      </c>
      <c r="E18" s="17">
        <f t="shared" si="4"/>
        <v>0</v>
      </c>
      <c r="F18" s="17">
        <f t="shared" si="4"/>
        <v>0</v>
      </c>
      <c r="G18" s="17">
        <f t="shared" si="4"/>
        <v>0</v>
      </c>
      <c r="H18" s="17">
        <f t="shared" si="4"/>
        <v>0</v>
      </c>
      <c r="I18" s="17">
        <f t="shared" si="4"/>
        <v>0</v>
      </c>
      <c r="J18" s="17">
        <f t="shared" si="4"/>
        <v>0</v>
      </c>
      <c r="K18" s="17">
        <f>K19+K20+K21</f>
        <v>0</v>
      </c>
      <c r="L18" s="17">
        <f t="shared" si="4"/>
        <v>0</v>
      </c>
      <c r="M18" s="17">
        <f t="shared" si="4"/>
        <v>0</v>
      </c>
      <c r="N18" s="17">
        <f t="shared" ref="N18:N21" si="5">SUM(B18:M18)</f>
        <v>0</v>
      </c>
    </row>
    <row r="19" spans="1:14" ht="40.5" customHeight="1" x14ac:dyDescent="0.35">
      <c r="A19" s="21" t="s">
        <v>53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>
        <f t="shared" si="5"/>
        <v>0</v>
      </c>
    </row>
    <row r="20" spans="1:14" ht="40.5" customHeight="1" x14ac:dyDescent="0.35">
      <c r="A20" s="21" t="s">
        <v>54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>
        <f t="shared" si="5"/>
        <v>0</v>
      </c>
    </row>
    <row r="21" spans="1:14" ht="40.5" customHeight="1" x14ac:dyDescent="0.35">
      <c r="A21" s="27" t="s">
        <v>55</v>
      </c>
      <c r="B21" s="18"/>
      <c r="C21" s="18"/>
      <c r="D21" s="18"/>
      <c r="E21" s="18"/>
      <c r="F21" s="18"/>
      <c r="G21" s="33"/>
      <c r="H21" s="18"/>
      <c r="I21" s="18"/>
      <c r="J21" s="18"/>
      <c r="K21" s="18"/>
      <c r="L21" s="18"/>
      <c r="M21" s="18"/>
      <c r="N21" s="18">
        <f t="shared" si="5"/>
        <v>0</v>
      </c>
    </row>
    <row r="22" spans="1:14" ht="39.75" customHeight="1" x14ac:dyDescent="0.35">
      <c r="A22" s="22" t="s">
        <v>56</v>
      </c>
      <c r="B22" s="17">
        <v>7868.49</v>
      </c>
      <c r="C22" s="17">
        <v>7868.49</v>
      </c>
      <c r="D22" s="17">
        <v>7868.49</v>
      </c>
      <c r="E22" s="17">
        <v>7868.49</v>
      </c>
      <c r="F22" s="17">
        <v>7868.49</v>
      </c>
      <c r="G22" s="17">
        <v>7868.49</v>
      </c>
      <c r="H22" s="17">
        <v>7868.49</v>
      </c>
      <c r="I22" s="17">
        <v>7868.49</v>
      </c>
      <c r="J22" s="17">
        <v>7868.49</v>
      </c>
      <c r="K22" s="17">
        <v>7868.49</v>
      </c>
      <c r="L22" s="17">
        <v>7868.49</v>
      </c>
      <c r="M22" s="17">
        <v>7868.49</v>
      </c>
      <c r="N22" s="17">
        <f t="shared" si="2"/>
        <v>94421.88</v>
      </c>
    </row>
    <row r="23" spans="1:14" ht="22.5" customHeight="1" x14ac:dyDescent="0.35">
      <c r="A23" s="22" t="s">
        <v>24</v>
      </c>
      <c r="B23" s="17">
        <f t="shared" ref="B23:N23" si="6">B4+B8+B13+B22+B17+B18</f>
        <v>29437.18</v>
      </c>
      <c r="C23" s="17">
        <f t="shared" si="6"/>
        <v>20831.11</v>
      </c>
      <c r="D23" s="17">
        <f t="shared" si="6"/>
        <v>21423.61</v>
      </c>
      <c r="E23" s="17">
        <f t="shared" si="6"/>
        <v>21226.11</v>
      </c>
      <c r="F23" s="17">
        <f t="shared" si="6"/>
        <v>22808.639999999999</v>
      </c>
      <c r="G23" s="17">
        <f t="shared" si="6"/>
        <v>33605.660000000003</v>
      </c>
      <c r="H23" s="17">
        <f t="shared" si="6"/>
        <v>54475.46</v>
      </c>
      <c r="I23" s="17">
        <f t="shared" si="6"/>
        <v>21621.11</v>
      </c>
      <c r="J23" s="17">
        <f t="shared" si="6"/>
        <v>33185.11</v>
      </c>
      <c r="K23" s="17">
        <f>K4+K8+K13+K22+K17+K18</f>
        <v>65429.01</v>
      </c>
      <c r="L23" s="17">
        <f t="shared" si="6"/>
        <v>27985.17</v>
      </c>
      <c r="M23" s="17">
        <f t="shared" si="6"/>
        <v>32618.32</v>
      </c>
      <c r="N23" s="17">
        <f t="shared" si="6"/>
        <v>384646.49</v>
      </c>
    </row>
    <row r="24" spans="1:14" ht="15.75" x14ac:dyDescent="0.25">
      <c r="A24" s="84" t="s">
        <v>57</v>
      </c>
      <c r="B24" s="84"/>
      <c r="C24" s="84"/>
      <c r="D24" s="23"/>
      <c r="E24" s="23"/>
      <c r="F24" s="23"/>
      <c r="G24" s="23"/>
      <c r="H24" s="23"/>
      <c r="I24" s="23"/>
      <c r="J24" s="23"/>
      <c r="K24" s="23"/>
      <c r="L24" s="85" t="s">
        <v>28</v>
      </c>
      <c r="M24" s="85"/>
      <c r="N24" s="85"/>
    </row>
    <row r="25" spans="1:14" ht="15.75" x14ac:dyDescent="0.25">
      <c r="A25" s="24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ht="15.75" x14ac:dyDescent="0.25">
      <c r="A26" s="84" t="s">
        <v>26</v>
      </c>
      <c r="B26" s="84"/>
      <c r="C26" s="84"/>
      <c r="D26" s="23"/>
      <c r="E26" s="23"/>
      <c r="F26" s="23"/>
      <c r="G26" s="23"/>
      <c r="H26" s="23"/>
      <c r="I26" s="23"/>
      <c r="J26" s="23"/>
      <c r="K26" s="23"/>
      <c r="L26" s="85" t="s">
        <v>33</v>
      </c>
      <c r="M26" s="85"/>
      <c r="N26" s="85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1"/>
  <sheetViews>
    <sheetView workbookViewId="0">
      <selection activeCell="E18" sqref="E18"/>
    </sheetView>
  </sheetViews>
  <sheetFormatPr defaultRowHeight="15" x14ac:dyDescent="0.25"/>
  <cols>
    <col min="1" max="1" width="4.28515625" customWidth="1"/>
    <col min="2" max="2" width="6.42578125" customWidth="1"/>
    <col min="3" max="3" width="45.7109375" customWidth="1"/>
    <col min="4" max="4" width="14" customWidth="1"/>
    <col min="5" max="5" width="14.28515625" customWidth="1"/>
  </cols>
  <sheetData>
    <row r="1" spans="1:5" x14ac:dyDescent="0.25">
      <c r="B1" s="5" t="s">
        <v>51</v>
      </c>
      <c r="C1" s="5"/>
      <c r="D1" s="5"/>
    </row>
    <row r="2" spans="1:5" x14ac:dyDescent="0.25">
      <c r="B2" s="5"/>
      <c r="C2" s="5" t="s">
        <v>44</v>
      </c>
      <c r="D2" s="5"/>
    </row>
    <row r="3" spans="1:5" x14ac:dyDescent="0.25">
      <c r="B3" s="5" t="s">
        <v>35</v>
      </c>
      <c r="C3" s="5"/>
      <c r="D3" s="5"/>
    </row>
    <row r="4" spans="1:5" x14ac:dyDescent="0.25">
      <c r="A4" s="29" t="s">
        <v>36</v>
      </c>
      <c r="B4" s="29" t="s">
        <v>36</v>
      </c>
      <c r="C4" s="29"/>
      <c r="D4" s="29" t="s">
        <v>37</v>
      </c>
      <c r="E4" s="29" t="s">
        <v>38</v>
      </c>
    </row>
    <row r="5" spans="1:5" x14ac:dyDescent="0.25">
      <c r="A5" s="30" t="s">
        <v>39</v>
      </c>
      <c r="B5" s="30" t="s">
        <v>40</v>
      </c>
      <c r="C5" s="30" t="s">
        <v>41</v>
      </c>
      <c r="D5" s="30" t="s">
        <v>42</v>
      </c>
      <c r="E5" s="30" t="s">
        <v>43</v>
      </c>
    </row>
    <row r="6" spans="1:5" x14ac:dyDescent="0.25">
      <c r="A6" s="25"/>
      <c r="B6" s="25"/>
      <c r="C6" s="13"/>
      <c r="D6" s="28"/>
      <c r="E6" s="25"/>
    </row>
    <row r="7" spans="1:5" x14ac:dyDescent="0.25">
      <c r="A7" s="25"/>
      <c r="B7" s="25"/>
      <c r="C7" s="13"/>
      <c r="D7" s="28"/>
      <c r="E7" s="25"/>
    </row>
    <row r="8" spans="1:5" x14ac:dyDescent="0.25">
      <c r="A8" s="25"/>
      <c r="B8" s="25"/>
      <c r="C8" s="13"/>
      <c r="D8" s="28"/>
      <c r="E8" s="25"/>
    </row>
    <row r="9" spans="1:5" x14ac:dyDescent="0.25">
      <c r="A9" s="25"/>
      <c r="B9" s="25"/>
      <c r="C9" s="13"/>
      <c r="D9" s="31"/>
      <c r="E9" s="25"/>
    </row>
    <row r="10" spans="1:5" x14ac:dyDescent="0.25">
      <c r="A10" s="25"/>
      <c r="B10" s="25"/>
      <c r="C10" s="13"/>
      <c r="D10" s="31"/>
      <c r="E10" s="25"/>
    </row>
    <row r="11" spans="1:5" x14ac:dyDescent="0.25">
      <c r="A11" s="25"/>
      <c r="B11" s="25"/>
      <c r="C11" s="13"/>
      <c r="D11" s="31"/>
      <c r="E11" s="25"/>
    </row>
    <row r="12" spans="1:5" x14ac:dyDescent="0.25">
      <c r="A12" s="25"/>
      <c r="B12" s="25"/>
      <c r="C12" s="13"/>
      <c r="D12" s="31"/>
      <c r="E12" s="25"/>
    </row>
    <row r="13" spans="1:5" x14ac:dyDescent="0.25">
      <c r="A13" s="25"/>
      <c r="B13" s="25"/>
      <c r="C13" s="13"/>
      <c r="D13" s="31"/>
      <c r="E13" s="25"/>
    </row>
    <row r="14" spans="1:5" x14ac:dyDescent="0.25">
      <c r="A14" s="25"/>
      <c r="B14" s="25"/>
      <c r="C14" s="13"/>
      <c r="D14" s="31"/>
      <c r="E14" s="25"/>
    </row>
    <row r="15" spans="1:5" x14ac:dyDescent="0.25">
      <c r="A15" s="25"/>
      <c r="B15" s="25"/>
      <c r="C15" s="13"/>
      <c r="D15" s="31"/>
      <c r="E15" s="25"/>
    </row>
    <row r="16" spans="1:5" x14ac:dyDescent="0.25">
      <c r="A16" s="25"/>
      <c r="B16" s="25"/>
      <c r="C16" s="13"/>
      <c r="D16" s="31"/>
      <c r="E16" s="25"/>
    </row>
    <row r="17" spans="1:5" x14ac:dyDescent="0.25">
      <c r="A17" s="25"/>
      <c r="B17" s="25"/>
      <c r="C17" s="13"/>
      <c r="D17" s="31"/>
      <c r="E17" s="25"/>
    </row>
    <row r="18" spans="1:5" x14ac:dyDescent="0.25">
      <c r="A18" s="25"/>
      <c r="B18" s="25"/>
      <c r="C18" s="13"/>
      <c r="D18" s="31"/>
      <c r="E18" s="25"/>
    </row>
    <row r="19" spans="1:5" x14ac:dyDescent="0.25">
      <c r="A19" s="25"/>
      <c r="B19" s="25"/>
      <c r="C19" s="13"/>
      <c r="D19" s="31"/>
      <c r="E19" s="25"/>
    </row>
    <row r="20" spans="1:5" x14ac:dyDescent="0.25">
      <c r="A20" s="25"/>
      <c r="B20" s="25"/>
      <c r="C20" s="13"/>
      <c r="D20" s="31"/>
      <c r="E20" s="25"/>
    </row>
    <row r="21" spans="1:5" x14ac:dyDescent="0.25">
      <c r="A21" s="25"/>
      <c r="B21" s="25"/>
      <c r="C21" s="13"/>
      <c r="D21" s="31"/>
      <c r="E21" s="2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Текущий ремонт</vt:lpstr>
      <vt:lpstr>Лиц. счет. Св. расчет</vt:lpstr>
      <vt:lpstr>заявл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2021-01-27T06:38:43Z</cp:lastPrinted>
  <dcterms:created xsi:type="dcterms:W3CDTF">2011-07-25T05:21:17Z</dcterms:created>
  <dcterms:modified xsi:type="dcterms:W3CDTF">2024-01-22T09:34:03Z</dcterms:modified>
</cp:coreProperties>
</file>