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315C6CA-C226-4695-A604-C897BA70DE8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H44" i="1" l="1"/>
  <c r="F40" i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<sst xmlns="http://schemas.openxmlformats.org/spreadsheetml/2006/main" count="45" uniqueCount="44">
  <si>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</si>
  <si>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</si>
  <si>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</si>
  <si>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</si>
  <si>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</si>
  <si>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</si>
  <si>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</si>
  <si>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</si>
  <si>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</si>
  <si>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</si>
  <si>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</si>
  <si>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</si>
  <si>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</si>
  <si>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</si>
  <si>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</si>
  <si>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</si>
  <si>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</si>
  <si>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</si>
  <si>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</si>
  <si>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</si>
  <si>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</si>
  <si>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</si>
  <si>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</si>
  <si>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</si>
  <si>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</si>
  <si>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</si>
  <si>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</si>
  <si>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</si>
  <si>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</si>
  <si>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</si>
  <si>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</si>
  <si>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</si>
  <si>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</si>
  <si>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</si>
  <si>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</si>
  <si>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</si>
  <si>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</si>
  <si>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</si>
  <si>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</si>
  <si>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</si>
  <si>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</si>
  <si>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</si>
  <si>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благоустройство и содержание придомовой территории</t>
  </si>
  <si>
    <t>многоквартирному дому по адресу ул.Садовая,8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</si>
</sst>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43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764.1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 t="s">
        <v>18</v>
      </c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38</v>
      </c>
      <c r="B11" s="24"/>
      <c r="C11" s="25"/>
      <c r="D11" s="26">
        <v>89599.95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191584.94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4923.36+169012.98+903.43+1720.63</f>
        <v>176560.4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37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201829.13999999998</v>
      </c>
      <c r="E19" s="70"/>
      <c r="F19" s="83"/>
      <c r="G19" s="70"/>
      <c r="H19" s="33"/>
      <c r="I19" s="27"/>
    </row>
    <row r="20" spans="1:9" x14ac:dyDescent="0.25">
      <c r="A20" s="30" t="s">
        <v>20</v>
      </c>
      <c r="B20" s="31"/>
      <c r="C20" s="32"/>
      <c r="D20" s="69">
        <f>D11+D12+D15+D18-D19</f>
        <v>79355.750000000029</v>
      </c>
      <c r="E20" s="70"/>
      <c r="F20" s="26"/>
      <c r="G20" s="27"/>
      <c r="H20" s="26"/>
      <c r="I20" s="27"/>
    </row>
    <row r="21" spans="1:9" ht="21" customHeight="1" x14ac:dyDescent="0.25">
      <c r="A21" s="23" t="s">
        <v>21</v>
      </c>
      <c r="B21" s="24"/>
      <c r="C21" s="25"/>
      <c r="D21" s="33">
        <f>D12/(E7+E8)/12</f>
        <v>20.89440082013698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22</v>
      </c>
      <c r="G22" s="80"/>
      <c r="H22" s="79" t="s">
        <v>23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103210.16</v>
      </c>
      <c r="G24" s="22"/>
      <c r="H24" s="21">
        <f>H25+H26+H27+H28+H29+H30+H31+H32+H33+H34</f>
        <v>91219.68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5142.1400000000003</v>
      </c>
      <c r="G25" s="47"/>
      <c r="H25" s="50">
        <v>9935</v>
      </c>
      <c r="I25" s="51"/>
    </row>
    <row r="26" spans="1:9" x14ac:dyDescent="0.25">
      <c r="A26" s="58" t="s">
        <v>41</v>
      </c>
      <c r="B26" s="59"/>
      <c r="C26" s="59"/>
      <c r="D26" s="59"/>
      <c r="E26" s="60"/>
      <c r="F26" s="33">
        <v>14967.31</v>
      </c>
      <c r="G26" s="84"/>
      <c r="H26" s="26">
        <v>9362.5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6611.33</v>
      </c>
      <c r="G27" s="84"/>
      <c r="H27" s="26">
        <v>1983.18</v>
      </c>
      <c r="I27" s="27"/>
    </row>
    <row r="28" spans="1:9" x14ac:dyDescent="0.25">
      <c r="A28" s="30" t="s">
        <v>17</v>
      </c>
      <c r="B28" s="31"/>
      <c r="C28" s="31"/>
      <c r="D28" s="31"/>
      <c r="E28" s="32"/>
      <c r="F28" s="33">
        <v>5142.1400000000003</v>
      </c>
      <c r="G28" s="84"/>
      <c r="H28" s="83">
        <v>3033</v>
      </c>
      <c r="I28" s="70"/>
    </row>
    <row r="29" spans="1:9" ht="30" customHeight="1" x14ac:dyDescent="0.25">
      <c r="A29" s="23" t="s">
        <v>42</v>
      </c>
      <c r="B29" s="24"/>
      <c r="C29" s="24"/>
      <c r="D29" s="24"/>
      <c r="E29" s="25"/>
      <c r="F29" s="33">
        <v>34066.699999999997</v>
      </c>
      <c r="G29" s="84"/>
      <c r="H29" s="26">
        <f>32138.4+150</f>
        <v>32288.400000000001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37280.54</v>
      </c>
      <c r="G30" s="84"/>
      <c r="H30" s="26">
        <v>34617.599999999999</v>
      </c>
      <c r="I30" s="27"/>
    </row>
    <row r="31" spans="1:9" x14ac:dyDescent="0.25">
      <c r="A31" s="10" t="s">
        <v>39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25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40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28</v>
      </c>
      <c r="B35" s="99"/>
      <c r="C35" s="99"/>
      <c r="D35" s="99"/>
      <c r="E35" s="100"/>
      <c r="F35" s="21">
        <v>38933.379999999997</v>
      </c>
      <c r="G35" s="22"/>
      <c r="H35" s="94">
        <v>38933.4</v>
      </c>
      <c r="I35" s="95"/>
    </row>
    <row r="36" spans="1:9" x14ac:dyDescent="0.25">
      <c r="A36" s="98" t="s">
        <v>26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27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34</v>
      </c>
      <c r="B38" s="12"/>
      <c r="C38" s="12"/>
      <c r="D38" s="12"/>
      <c r="E38" s="13"/>
      <c r="F38" s="21">
        <f>51788.74-8147.92</f>
        <v>43640.82</v>
      </c>
      <c r="G38" s="22"/>
      <c r="H38" s="21">
        <v>65400</v>
      </c>
      <c r="I38" s="22"/>
    </row>
    <row r="39" spans="1:9" x14ac:dyDescent="0.25">
      <c r="A39" s="98" t="s">
        <v>29</v>
      </c>
      <c r="B39" s="99"/>
      <c r="C39" s="99"/>
      <c r="D39" s="99"/>
      <c r="E39" s="100"/>
      <c r="F39" s="21">
        <f>F24+F35+F36+F37+F38</f>
        <v>185784.36000000002</v>
      </c>
      <c r="G39" s="95"/>
      <c r="H39" s="21">
        <f>H24+H35+H36+H37+H38</f>
        <v>195553.08</v>
      </c>
      <c r="I39" s="95"/>
    </row>
    <row r="40" spans="1:9" x14ac:dyDescent="0.25">
      <c r="A40" s="11" t="s">
        <v>30</v>
      </c>
      <c r="B40" s="12"/>
      <c r="C40" s="12"/>
      <c r="D40" s="12"/>
      <c r="E40" s="13"/>
      <c r="F40" s="21">
        <f>F41+F42+F43</f>
        <v>5800.58</v>
      </c>
      <c r="G40" s="22"/>
      <c r="H40" s="21">
        <f>H41+H42+H43</f>
        <v>6276.0599999999995</v>
      </c>
      <c r="I40" s="22"/>
    </row>
    <row r="41" spans="1:9" x14ac:dyDescent="0.25">
      <c r="A41" s="14" t="s">
        <v>31</v>
      </c>
      <c r="B41" s="15"/>
      <c r="C41" s="15"/>
      <c r="D41" s="15"/>
      <c r="E41" s="16"/>
      <c r="F41" s="21">
        <v>3887.4</v>
      </c>
      <c r="G41" s="22"/>
      <c r="H41" s="21">
        <v>3173.7</v>
      </c>
      <c r="I41" s="22"/>
    </row>
    <row r="42" spans="1:9" x14ac:dyDescent="0.25">
      <c r="A42" s="14" t="s">
        <v>32</v>
      </c>
      <c r="B42" s="15"/>
      <c r="C42" s="15"/>
      <c r="D42" s="15"/>
      <c r="E42" s="16"/>
      <c r="F42" s="21">
        <v>673.52</v>
      </c>
      <c r="G42" s="22"/>
      <c r="H42" s="21">
        <v>0</v>
      </c>
      <c r="I42" s="22"/>
    </row>
    <row r="43" spans="1:9" x14ac:dyDescent="0.25">
      <c r="A43" s="101" t="s">
        <v>33</v>
      </c>
      <c r="B43" s="102"/>
      <c r="C43" s="102"/>
      <c r="D43" s="102"/>
      <c r="E43" s="103"/>
      <c r="F43" s="21">
        <v>1239.6600000000001</v>
      </c>
      <c r="G43" s="22"/>
      <c r="H43" s="21">
        <v>3102.36</v>
      </c>
      <c r="I43" s="22"/>
    </row>
    <row r="44" spans="1:9" x14ac:dyDescent="0.25">
      <c r="A44" s="98" t="s">
        <v>24</v>
      </c>
      <c r="B44" s="99"/>
      <c r="C44" s="99"/>
      <c r="D44" s="99"/>
      <c r="E44" s="100"/>
      <c r="F44" s="21">
        <f>F39+F40</f>
        <v>191584.94</v>
      </c>
      <c r="G44" s="95"/>
      <c r="H44" s="21">
        <f>H39+H40</f>
        <v>201829.13999999998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36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2023-03-13T06:27:12Z</dcterms:modified>
</cp:coreProperties>
</file>