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KV\папка обмена\Лицевые счета по жилым домам 2022г\Лицевые счета\Садовая\"/>
    </mc:Choice>
  </mc:AlternateContent>
  <xr:revisionPtr revIDLastSave="0" documentId="13_ncr:1_{A230DDE9-8ED8-49BF-80F0-6E542EBBB529}" xr6:coauthVersionLast="47" xr6:coauthVersionMax="47" xr10:uidLastSave="{00000000-0000-0000-0000-000000000000}"/>
  <bookViews>
    <workbookView xWindow="-120" yWindow="-120" windowWidth="25440" windowHeight="15390" tabRatio="745" activeTab="6" xr2:uid="{00000000-000D-0000-FFFF-FFFF00000000}"/>
  </bookViews>
  <sheets>
    <sheet name="ТО ин.оборуд." sheetId="1" r:id="rId1"/>
    <sheet name="ТО конструкт.эл." sheetId="2" r:id="rId2"/>
    <sheet name="ТО эл.оборуд." sheetId="6" r:id="rId3"/>
    <sheet name="ТР конструкт.эл" sheetId="3" r:id="rId4"/>
    <sheet name="ТР эл.оборуд." sheetId="7" r:id="rId5"/>
    <sheet name="ТР инж.об." sheetId="4" r:id="rId6"/>
    <sheet name="Лиц. счет. Св. расчет" sheetId="5" r:id="rId7"/>
    <sheet name="заявл" sheetId="8" r:id="rId8"/>
    <sheet name="Доп.раб." sheetId="9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0" i="6" l="1"/>
  <c r="D6" i="9"/>
  <c r="D6" i="3"/>
  <c r="C8" i="1"/>
  <c r="D8" i="1" s="1"/>
  <c r="D10" i="1" s="1"/>
  <c r="C8" i="6" l="1"/>
  <c r="D8" i="6" s="1"/>
  <c r="E4" i="5" l="1"/>
  <c r="G20" i="5" l="1"/>
  <c r="N24" i="5"/>
  <c r="N19" i="5"/>
  <c r="N23" i="5"/>
  <c r="N22" i="5"/>
  <c r="N21" i="5"/>
  <c r="M20" i="5"/>
  <c r="L20" i="5"/>
  <c r="K20" i="5"/>
  <c r="J20" i="5"/>
  <c r="I20" i="5"/>
  <c r="H20" i="5"/>
  <c r="F20" i="5"/>
  <c r="E20" i="5"/>
  <c r="D20" i="5"/>
  <c r="C20" i="5"/>
  <c r="B20" i="5"/>
  <c r="N18" i="5"/>
  <c r="N13" i="5"/>
  <c r="M15" i="5"/>
  <c r="L15" i="5"/>
  <c r="K15" i="5"/>
  <c r="J15" i="5"/>
  <c r="I15" i="5"/>
  <c r="H15" i="5"/>
  <c r="G15" i="5"/>
  <c r="F15" i="5"/>
  <c r="E15" i="5"/>
  <c r="D15" i="5"/>
  <c r="C15" i="5"/>
  <c r="M10" i="5"/>
  <c r="L10" i="5"/>
  <c r="K10" i="5"/>
  <c r="J10" i="5"/>
  <c r="I10" i="5"/>
  <c r="H10" i="5"/>
  <c r="G10" i="5"/>
  <c r="F10" i="5"/>
  <c r="E10" i="5"/>
  <c r="D10" i="5"/>
  <c r="C10" i="5"/>
  <c r="M4" i="5"/>
  <c r="L4" i="5"/>
  <c r="K4" i="5"/>
  <c r="J4" i="5"/>
  <c r="I4" i="5"/>
  <c r="H4" i="5"/>
  <c r="G4" i="5"/>
  <c r="F4" i="5"/>
  <c r="D4" i="5"/>
  <c r="C4" i="5"/>
  <c r="N9" i="5"/>
  <c r="B4" i="5"/>
  <c r="B15" i="5"/>
  <c r="B10" i="5"/>
  <c r="C26" i="5" l="1"/>
  <c r="L26" i="5"/>
  <c r="E26" i="5"/>
  <c r="M26" i="5"/>
  <c r="H26" i="5"/>
  <c r="F26" i="5"/>
  <c r="B26" i="5"/>
  <c r="K26" i="5"/>
  <c r="J26" i="5"/>
  <c r="I26" i="5"/>
  <c r="G26" i="5"/>
  <c r="D26" i="5"/>
  <c r="N20" i="5"/>
  <c r="N7" i="5"/>
  <c r="N25" i="5"/>
  <c r="N14" i="5"/>
  <c r="N6" i="5"/>
  <c r="N5" i="5"/>
  <c r="N4" i="5" l="1"/>
  <c r="N12" i="5" l="1"/>
  <c r="N11" i="5"/>
  <c r="N16" i="5" l="1"/>
  <c r="N17" i="5"/>
  <c r="N15" i="5"/>
  <c r="N10" i="5" l="1"/>
  <c r="N26" i="5" s="1"/>
</calcChain>
</file>

<file path=xl/sharedStrings.xml><?xml version="1.0" encoding="utf-8"?>
<sst xmlns="http://schemas.openxmlformats.org/spreadsheetml/2006/main" count="113" uniqueCount="74">
  <si>
    <t>Перечень работ</t>
  </si>
  <si>
    <t>Сумма</t>
  </si>
  <si>
    <t>Январь</t>
  </si>
  <si>
    <t>Март</t>
  </si>
  <si>
    <t xml:space="preserve">1.Техническое обслуживание инженерного оборудования </t>
  </si>
  <si>
    <t>3.Текущий ремонт конструктивных элементов</t>
  </si>
  <si>
    <t>4.Текущий ремонт инженерного оборудования</t>
  </si>
  <si>
    <t>Февраль</t>
  </si>
  <si>
    <t xml:space="preserve">2.Техническое обслуживание конструктивных элементов 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</si>
  <si>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</si>
  <si>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</si>
  <si>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</si>
  <si>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</si>
  <si>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</si>
  <si>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</si>
  <si>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</si>
  <si>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</si>
  <si>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</si>
  <si>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</t>
  </si>
  <si>
    <t xml:space="preserve">  - санитарная уборка лестничных клеток</t>
  </si>
  <si>
    <t>2. Техническое обслуживание:</t>
  </si>
  <si>
    <t xml:space="preserve">  - инженерное оборудование</t>
  </si>
  <si>
    <t xml:space="preserve">  - конструктивные элементы</t>
  </si>
  <si>
    <t xml:space="preserve">  - АДС</t>
  </si>
  <si>
    <t>3. Текущий ремонт:</t>
  </si>
  <si>
    <t xml:space="preserve">  - инженерного оборудования</t>
  </si>
  <si>
    <t xml:space="preserve">  - конструктивных элементов</t>
  </si>
  <si>
    <t>ВСЕГО</t>
  </si>
  <si>
    <t>С начала года</t>
  </si>
  <si>
    <t>Гл. бухгалтер</t>
  </si>
  <si>
    <r>
      <t xml:space="preserve">1. </t>
    </r>
    <r>
      <rPr>
        <b/>
        <sz val="16"/>
        <color theme="1"/>
        <rFont val="Calibri"/>
        <family val="2"/>
        <charset val="204"/>
        <scheme val="minor"/>
      </rPr>
      <t>Содержание общ. имущества:</t>
    </r>
  </si>
  <si>
    <t>Кудин Ю.С.</t>
  </si>
  <si>
    <t>2.Техническое обслуживание электрооборудования</t>
  </si>
  <si>
    <t>Садовая,7</t>
  </si>
  <si>
    <t>-эл.оборудование</t>
  </si>
  <si>
    <t>-эл.оборудования</t>
  </si>
  <si>
    <t>Текущий ремонт эл.оборудования</t>
  </si>
  <si>
    <t>очистка дорог</t>
  </si>
  <si>
    <t>Кузмичева Е.А.</t>
  </si>
  <si>
    <t>вывоз крупногабаритного мусора</t>
  </si>
  <si>
    <t>уборка придомовой территории</t>
  </si>
  <si>
    <t xml:space="preserve">                   Выполнение работ по заявлениям жителей</t>
  </si>
  <si>
    <t>№</t>
  </si>
  <si>
    <t xml:space="preserve">Дата </t>
  </si>
  <si>
    <t xml:space="preserve">Отметка </t>
  </si>
  <si>
    <t>п/п</t>
  </si>
  <si>
    <t>кварт.</t>
  </si>
  <si>
    <t>Описание работ</t>
  </si>
  <si>
    <t>пост.заяв.</t>
  </si>
  <si>
    <t>о выполнении</t>
  </si>
  <si>
    <t>4.Дополнительные работы</t>
  </si>
  <si>
    <t>5. Расходы по содержанию УК</t>
  </si>
  <si>
    <t>Дополнительные работы</t>
  </si>
  <si>
    <t xml:space="preserve">                                               Лицевой счёт  2017г</t>
  </si>
  <si>
    <t>5.ОДН:</t>
  </si>
  <si>
    <t>ХВС</t>
  </si>
  <si>
    <t>ГВС</t>
  </si>
  <si>
    <t>электроэнергия</t>
  </si>
  <si>
    <t>5.ТБО</t>
  </si>
  <si>
    <t>Директор ООО УК "Крокус"</t>
  </si>
  <si>
    <t>Дезинфекция</t>
  </si>
  <si>
    <t>Лицевой счет. Сводный расчет  2022г</t>
  </si>
  <si>
    <t>Лицевой счёт  2022г</t>
  </si>
  <si>
    <t>Работы ППР.</t>
  </si>
  <si>
    <t>Демонтаж светодиодных светильников</t>
  </si>
  <si>
    <t>Итого за январь</t>
  </si>
  <si>
    <t>Лицевой счёт 2022г</t>
  </si>
  <si>
    <t>Прочистка стояка канализации подъезд №1</t>
  </si>
  <si>
    <t>Прочистка канализации</t>
  </si>
  <si>
    <t>Итого за март</t>
  </si>
  <si>
    <t>Прочистка канализации Квартира №2</t>
  </si>
  <si>
    <t>Частичный ремонт цоколя</t>
  </si>
  <si>
    <t xml:space="preserve">Вывоз крупногабаритного мусора </t>
  </si>
  <si>
    <t>Работы ППР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</si>
</sst>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/>
    <xf numFmtId="0" fontId="2" fillId="0" borderId="0" xfId="0" applyFont="1" applyAlignment="1">
      <alignment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5" fillId="0" borderId="1" xfId="0" applyFont="1" applyBorder="1" applyAlignment="1">
      <alignment wrapText="1"/>
    </xf>
    <xf numFmtId="0" fontId="0" fillId="0" borderId="0" xfId="0" applyAlignment="1">
      <alignment horizontal="center"/>
    </xf>
    <xf numFmtId="0" fontId="0" fillId="0" borderId="1" xfId="0" applyBorder="1" applyAlignment="1">
      <alignment wrapText="1"/>
    </xf>
    <xf numFmtId="0" fontId="1" fillId="0" borderId="1" xfId="0" applyFont="1" applyBorder="1"/>
    <xf numFmtId="0" fontId="0" fillId="0" borderId="1" xfId="0" applyBorder="1"/>
    <xf numFmtId="0" fontId="0" fillId="0" borderId="3" xfId="0" applyBorder="1"/>
    <xf numFmtId="0" fontId="0" fillId="0" borderId="5" xfId="0" applyBorder="1"/>
    <xf numFmtId="0" fontId="0" fillId="0" borderId="7" xfId="0" applyBorder="1"/>
    <xf numFmtId="0" fontId="4" fillId="0" borderId="0" xfId="0" applyFont="1"/>
    <xf numFmtId="0" fontId="5" fillId="0" borderId="1" xfId="0" applyFont="1" applyBorder="1" applyAlignment="1">
      <alignment horizontal="center"/>
    </xf>
    <xf numFmtId="0" fontId="2" fillId="0" borderId="1" xfId="0" applyFont="1" applyBorder="1"/>
    <xf numFmtId="0" fontId="6" fillId="0" borderId="1" xfId="0" applyFont="1" applyBorder="1"/>
    <xf numFmtId="0" fontId="6" fillId="2" borderId="1" xfId="0" applyFont="1" applyFill="1" applyBorder="1"/>
    <xf numFmtId="0" fontId="3" fillId="0" borderId="1" xfId="0" applyFont="1" applyBorder="1" applyAlignment="1">
      <alignment horizontal="center"/>
    </xf>
    <xf numFmtId="0" fontId="6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7" fillId="0" borderId="0" xfId="0" applyFont="1"/>
    <xf numFmtId="0" fontId="7" fillId="0" borderId="0" xfId="0" applyFont="1" applyAlignment="1">
      <alignment wrapText="1"/>
    </xf>
    <xf numFmtId="0" fontId="0" fillId="0" borderId="1" xfId="0" applyBorder="1" applyAlignment="1">
      <alignment horizontal="center"/>
    </xf>
    <xf numFmtId="49" fontId="6" fillId="0" borderId="1" xfId="0" applyNumberFormat="1" applyFont="1" applyBorder="1" applyAlignment="1">
      <alignment wrapText="1"/>
    </xf>
    <xf numFmtId="0" fontId="0" fillId="0" borderId="1" xfId="0" applyBorder="1" applyAlignment="1">
      <alignment horizontal="center" wrapText="1"/>
    </xf>
    <xf numFmtId="14" fontId="0" fillId="0" borderId="1" xfId="0" applyNumberForma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9" fontId="2" fillId="0" borderId="1" xfId="0" applyNumberFormat="1" applyFont="1" applyBorder="1" applyAlignment="1">
      <alignment wrapText="1"/>
    </xf>
    <xf numFmtId="0" fontId="3" fillId="0" borderId="0" xfId="0" applyFont="1"/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8" fillId="0" borderId="1" xfId="0" applyFont="1" applyBorder="1"/>
    <xf numFmtId="0" fontId="9" fillId="0" borderId="1" xfId="0" applyFont="1" applyBorder="1"/>
    <xf numFmtId="0" fontId="8" fillId="0" borderId="0" xfId="0" applyFont="1"/>
    <xf numFmtId="0" fontId="10" fillId="0" borderId="1" xfId="0" applyFont="1" applyBorder="1" applyAlignment="1">
      <alignment wrapText="1"/>
    </xf>
    <xf numFmtId="0" fontId="8" fillId="0" borderId="2" xfId="0" applyFont="1" applyBorder="1" applyAlignment="1">
      <alignment wrapText="1"/>
    </xf>
    <xf numFmtId="0" fontId="8" fillId="0" borderId="2" xfId="0" applyFont="1" applyBorder="1"/>
    <xf numFmtId="0" fontId="9" fillId="0" borderId="5" xfId="0" applyFont="1" applyBorder="1"/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left"/>
    </xf>
    <xf numFmtId="0" fontId="8" fillId="0" borderId="3" xfId="0" applyFont="1" applyBorder="1"/>
    <xf numFmtId="0" fontId="9" fillId="0" borderId="6" xfId="0" applyFont="1" applyBorder="1"/>
    <xf numFmtId="0" fontId="8" fillId="0" borderId="4" xfId="0" applyFont="1" applyBorder="1"/>
    <xf numFmtId="0" fontId="8" fillId="0" borderId="7" xfId="0" applyFont="1" applyBorder="1"/>
    <xf numFmtId="0" fontId="8" fillId="0" borderId="1" xfId="0" applyFont="1" applyBorder="1" applyAlignment="1">
      <alignment horizontal="left" wrapText="1"/>
    </xf>
    <xf numFmtId="2" fontId="2" fillId="0" borderId="1" xfId="0" applyNumberFormat="1" applyFont="1" applyBorder="1"/>
    <xf numFmtId="0" fontId="3" fillId="0" borderId="1" xfId="0" applyFont="1" applyBorder="1" applyAlignment="1">
      <alignment wrapText="1"/>
    </xf>
    <xf numFmtId="0" fontId="9" fillId="0" borderId="2" xfId="0" applyFont="1" applyBorder="1"/>
    <xf numFmtId="0" fontId="9" fillId="0" borderId="1" xfId="0" applyFont="1" applyBorder="1" applyAlignment="1">
      <alignment horizontal="left" wrapText="1"/>
    </xf>
    <xf numFmtId="0" fontId="11" fillId="0" borderId="1" xfId="0" applyFont="1" applyBorder="1" applyAlignment="1">
      <alignment wrapText="1"/>
    </xf>
    <xf numFmtId="0" fontId="9" fillId="0" borderId="2" xfId="0" applyFont="1" applyBorder="1" applyAlignment="1">
      <alignment wrapText="1"/>
    </xf>
    <xf numFmtId="0" fontId="8" fillId="0" borderId="5" xfId="0" applyFont="1" applyBorder="1"/>
    <xf numFmtId="0" fontId="9" fillId="0" borderId="1" xfId="0" applyFont="1" applyBorder="1" applyAlignment="1">
      <alignment horizontal="left"/>
    </xf>
    <xf numFmtId="0" fontId="9" fillId="0" borderId="4" xfId="0" applyFont="1" applyBorder="1"/>
    <xf numFmtId="0" fontId="9" fillId="0" borderId="7" xfId="0" applyFont="1" applyBorder="1"/>
    <xf numFmtId="0" fontId="12" fillId="0" borderId="1" xfId="0" applyFont="1" applyBorder="1" applyAlignment="1">
      <alignment wrapText="1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2"/>
  <sheetViews>
    <sheetView workbookViewId="0">
      <selection activeCell="D12" sqref="D12"/>
    </sheetView>
  </sheetViews>
  <sheetFormatPr defaultRowHeight="15" x14ac:dyDescent="0.25"/>
  <cols>
    <col min="1" max="1" width="5" customWidth="1"/>
    <col min="2" max="2" width="47.42578125" customWidth="1"/>
    <col min="3" max="3" width="11.85546875" customWidth="1"/>
    <col min="4" max="4" width="12.5703125" customWidth="1"/>
    <col min="5" max="5" width="9.7109375" customWidth="1"/>
  </cols>
  <sheetData>
    <row r="1" spans="1:8" ht="21" x14ac:dyDescent="0.35">
      <c r="A1" s="1"/>
      <c r="B1" s="63" t="s">
        <v>62</v>
      </c>
      <c r="C1" s="63"/>
      <c r="D1" s="63"/>
      <c r="E1" s="6"/>
      <c r="F1" s="6"/>
      <c r="G1" s="6"/>
      <c r="H1" s="6"/>
    </row>
    <row r="2" spans="1:8" ht="15.75" x14ac:dyDescent="0.25">
      <c r="A2" s="1"/>
      <c r="B2" s="2" t="s">
        <v>33</v>
      </c>
      <c r="C2" s="1"/>
      <c r="D2" s="1"/>
      <c r="E2" s="1"/>
      <c r="F2" s="1"/>
      <c r="G2" s="1"/>
      <c r="H2" s="1"/>
    </row>
    <row r="3" spans="1:8" ht="28.9" customHeight="1" x14ac:dyDescent="0.25">
      <c r="A3" s="1"/>
      <c r="B3" s="62" t="s">
        <v>4</v>
      </c>
      <c r="C3" s="62"/>
      <c r="D3" s="62"/>
      <c r="E3" s="1"/>
      <c r="F3" s="1"/>
      <c r="G3" s="1"/>
      <c r="H3" s="1"/>
    </row>
    <row r="4" spans="1:8" x14ac:dyDescent="0.25">
      <c r="A4" s="7"/>
      <c r="B4" s="8" t="s">
        <v>0</v>
      </c>
      <c r="C4" s="8" t="s">
        <v>1</v>
      </c>
      <c r="D4" s="8" t="s">
        <v>28</v>
      </c>
      <c r="E4" s="1"/>
      <c r="F4" s="1"/>
      <c r="G4" s="1"/>
      <c r="H4" s="1"/>
    </row>
    <row r="5" spans="1:8" x14ac:dyDescent="0.25">
      <c r="A5" s="40"/>
      <c r="B5" s="36" t="s">
        <v>3</v>
      </c>
      <c r="C5" s="40"/>
      <c r="D5" s="40"/>
      <c r="E5" s="1"/>
      <c r="F5" s="1"/>
      <c r="G5" s="1"/>
      <c r="H5" s="1"/>
    </row>
    <row r="6" spans="1:8" x14ac:dyDescent="0.25">
      <c r="A6" s="35">
        <v>1</v>
      </c>
      <c r="B6" s="35" t="s">
        <v>67</v>
      </c>
      <c r="C6" s="35">
        <v>4464</v>
      </c>
      <c r="D6" s="36"/>
      <c r="E6" s="1"/>
      <c r="F6" s="1"/>
    </row>
    <row r="7" spans="1:8" s="5" customFormat="1" x14ac:dyDescent="0.25">
      <c r="A7" s="36">
        <v>2</v>
      </c>
      <c r="B7" s="35" t="s">
        <v>68</v>
      </c>
      <c r="C7" s="35">
        <v>4464</v>
      </c>
      <c r="D7" s="36"/>
      <c r="E7" s="4"/>
      <c r="F7" s="4"/>
    </row>
    <row r="8" spans="1:8" s="5" customFormat="1" x14ac:dyDescent="0.25">
      <c r="A8" s="35"/>
      <c r="B8" s="36" t="s">
        <v>69</v>
      </c>
      <c r="C8" s="36">
        <f>SUM(C6:C7)</f>
        <v>8928</v>
      </c>
      <c r="D8" s="36">
        <f>C8</f>
        <v>8928</v>
      </c>
      <c r="E8" s="4"/>
      <c r="F8" s="4"/>
    </row>
    <row r="9" spans="1:8" x14ac:dyDescent="0.25">
      <c r="A9" s="35"/>
      <c r="B9" s="36" t="s">
        <v>12</v>
      </c>
      <c r="C9" s="35"/>
      <c r="D9" s="35"/>
      <c r="E9" s="1"/>
      <c r="F9" s="1"/>
    </row>
    <row r="10" spans="1:8" x14ac:dyDescent="0.25">
      <c r="A10" s="35">
        <v>1</v>
      </c>
      <c r="B10" s="35" t="s">
        <v>70</v>
      </c>
      <c r="C10" s="35">
        <v>2232</v>
      </c>
      <c r="D10" s="36">
        <f>C10+D8</f>
        <v>11160</v>
      </c>
      <c r="E10" s="1"/>
      <c r="F10" s="1"/>
    </row>
    <row r="11" spans="1:8" x14ac:dyDescent="0.25">
      <c r="A11" s="35"/>
      <c r="B11" s="36" t="s">
        <v>15</v>
      </c>
      <c r="C11" s="35"/>
      <c r="D11" s="35"/>
      <c r="E11" s="1"/>
      <c r="F11" s="1"/>
    </row>
    <row r="12" spans="1:8" x14ac:dyDescent="0.25">
      <c r="A12" s="35">
        <v>1</v>
      </c>
      <c r="B12" s="35"/>
      <c r="C12" s="36"/>
      <c r="D12" s="36"/>
      <c r="E12" s="1"/>
      <c r="F12" s="1"/>
    </row>
    <row r="13" spans="1:8" x14ac:dyDescent="0.25">
      <c r="A13" s="35"/>
      <c r="B13" s="35"/>
      <c r="C13" s="35"/>
      <c r="D13" s="35"/>
      <c r="E13" s="1"/>
      <c r="F13" s="1"/>
    </row>
    <row r="14" spans="1:8" x14ac:dyDescent="0.25">
      <c r="A14" s="35"/>
      <c r="B14" s="35"/>
      <c r="C14" s="35"/>
      <c r="D14" s="35"/>
      <c r="E14" s="1"/>
      <c r="F14" s="1"/>
    </row>
    <row r="15" spans="1:8" x14ac:dyDescent="0.25">
      <c r="A15" s="35"/>
      <c r="B15" s="35"/>
      <c r="C15" s="35"/>
      <c r="D15" s="35"/>
      <c r="E15" s="1"/>
      <c r="F15" s="1"/>
    </row>
    <row r="16" spans="1:8" x14ac:dyDescent="0.25">
      <c r="A16" s="35"/>
      <c r="B16" s="35"/>
      <c r="C16" s="35"/>
      <c r="D16" s="35"/>
      <c r="E16" s="1"/>
      <c r="F16" s="1"/>
    </row>
    <row r="17" spans="1:6" x14ac:dyDescent="0.25">
      <c r="A17" s="35"/>
      <c r="B17" s="35"/>
      <c r="C17" s="35"/>
      <c r="D17" s="35"/>
      <c r="E17" s="1"/>
      <c r="F17" s="1"/>
    </row>
    <row r="18" spans="1:6" x14ac:dyDescent="0.25">
      <c r="A18" s="35"/>
      <c r="B18" s="35"/>
      <c r="C18" s="35"/>
      <c r="D18" s="35"/>
      <c r="E18" s="1"/>
      <c r="F18" s="1"/>
    </row>
    <row r="19" spans="1:6" x14ac:dyDescent="0.25">
      <c r="A19" s="35"/>
      <c r="B19" s="35"/>
      <c r="C19" s="35"/>
      <c r="D19" s="35"/>
      <c r="E19" s="1"/>
      <c r="F19" s="1"/>
    </row>
    <row r="20" spans="1:6" x14ac:dyDescent="0.25">
      <c r="A20" s="35"/>
      <c r="B20" s="35"/>
      <c r="C20" s="35"/>
      <c r="D20" s="35"/>
      <c r="E20" s="1"/>
      <c r="F20" s="1"/>
    </row>
    <row r="21" spans="1:6" x14ac:dyDescent="0.25">
      <c r="A21" s="35"/>
      <c r="B21" s="35"/>
      <c r="C21" s="35"/>
      <c r="D21" s="35"/>
      <c r="E21" s="1"/>
      <c r="F21" s="1"/>
    </row>
    <row r="22" spans="1:6" x14ac:dyDescent="0.25">
      <c r="A22" s="35"/>
      <c r="B22" s="35"/>
      <c r="C22" s="35"/>
      <c r="D22" s="35"/>
      <c r="E22" s="1"/>
      <c r="F22" s="1"/>
    </row>
    <row r="23" spans="1:6" x14ac:dyDescent="0.25">
      <c r="A23" s="35"/>
      <c r="B23" s="35"/>
      <c r="C23" s="35"/>
      <c r="D23" s="35"/>
      <c r="E23" s="1"/>
      <c r="F23" s="1"/>
    </row>
    <row r="24" spans="1:6" x14ac:dyDescent="0.25">
      <c r="A24" s="35"/>
      <c r="B24" s="35"/>
      <c r="C24" s="35"/>
      <c r="D24" s="35"/>
      <c r="E24" s="1"/>
      <c r="F24" s="1"/>
    </row>
    <row r="25" spans="1:6" x14ac:dyDescent="0.25">
      <c r="A25" s="35"/>
      <c r="B25" s="35"/>
      <c r="C25" s="35"/>
      <c r="D25" s="35"/>
      <c r="E25" s="1"/>
      <c r="F25" s="1"/>
    </row>
    <row r="26" spans="1:6" x14ac:dyDescent="0.25">
      <c r="A26" s="35"/>
      <c r="B26" s="35"/>
      <c r="C26" s="35"/>
      <c r="D26" s="35"/>
      <c r="E26" s="1"/>
      <c r="F26" s="1"/>
    </row>
    <row r="27" spans="1:6" s="5" customFormat="1" x14ac:dyDescent="0.25">
      <c r="A27" s="36"/>
      <c r="B27" s="35"/>
      <c r="C27" s="35"/>
      <c r="D27" s="36"/>
      <c r="E27" s="4"/>
      <c r="F27" s="4"/>
    </row>
    <row r="28" spans="1:6" x14ac:dyDescent="0.25">
      <c r="A28" s="39"/>
      <c r="B28" s="39"/>
      <c r="C28" s="39"/>
      <c r="D28" s="39"/>
    </row>
    <row r="29" spans="1:6" x14ac:dyDescent="0.25">
      <c r="A29" s="39"/>
      <c r="B29" s="39"/>
      <c r="C29" s="39"/>
      <c r="D29" s="39"/>
    </row>
    <row r="30" spans="1:6" x14ac:dyDescent="0.25">
      <c r="A30" s="39"/>
      <c r="B30" s="39"/>
      <c r="C30" s="39"/>
      <c r="D30" s="39"/>
    </row>
    <row r="31" spans="1:6" x14ac:dyDescent="0.25">
      <c r="A31" s="39"/>
      <c r="B31" s="39"/>
      <c r="C31" s="39"/>
      <c r="D31" s="39"/>
    </row>
    <row r="32" spans="1:6" x14ac:dyDescent="0.25">
      <c r="A32" s="39"/>
      <c r="B32" s="39"/>
      <c r="C32" s="39"/>
      <c r="D32" s="39"/>
    </row>
    <row r="33" spans="1:4" x14ac:dyDescent="0.25">
      <c r="A33" s="39"/>
      <c r="B33" s="39"/>
      <c r="C33" s="39"/>
      <c r="D33" s="39"/>
    </row>
    <row r="34" spans="1:4" x14ac:dyDescent="0.25">
      <c r="A34" s="39"/>
      <c r="B34" s="39"/>
      <c r="C34" s="39"/>
      <c r="D34" s="39"/>
    </row>
    <row r="35" spans="1:4" x14ac:dyDescent="0.25">
      <c r="A35" s="39"/>
      <c r="B35" s="39"/>
      <c r="C35" s="39"/>
      <c r="D35" s="39"/>
    </row>
    <row r="36" spans="1:4" x14ac:dyDescent="0.25">
      <c r="A36" s="39"/>
      <c r="B36" s="39"/>
      <c r="C36" s="39"/>
      <c r="D36" s="39"/>
    </row>
    <row r="37" spans="1:4" x14ac:dyDescent="0.25">
      <c r="A37" s="39"/>
      <c r="B37" s="39"/>
      <c r="C37" s="39"/>
      <c r="D37" s="39"/>
    </row>
    <row r="38" spans="1:4" x14ac:dyDescent="0.25">
      <c r="A38" s="39"/>
      <c r="B38" s="39"/>
      <c r="C38" s="39"/>
      <c r="D38" s="39"/>
    </row>
    <row r="39" spans="1:4" x14ac:dyDescent="0.25">
      <c r="A39" s="39"/>
      <c r="B39" s="39"/>
      <c r="C39" s="39"/>
      <c r="D39" s="39"/>
    </row>
    <row r="40" spans="1:4" x14ac:dyDescent="0.25">
      <c r="A40" s="39"/>
      <c r="B40" s="39"/>
      <c r="C40" s="39"/>
      <c r="D40" s="39"/>
    </row>
    <row r="41" spans="1:4" x14ac:dyDescent="0.25">
      <c r="A41" s="39"/>
      <c r="B41" s="39"/>
      <c r="C41" s="39"/>
      <c r="D41" s="39"/>
    </row>
    <row r="42" spans="1:4" x14ac:dyDescent="0.25">
      <c r="A42" s="39"/>
      <c r="B42" s="39"/>
      <c r="C42" s="39"/>
      <c r="D42" s="39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0"/>
  <sheetViews>
    <sheetView workbookViewId="0">
      <selection activeCell="B5" sqref="B5"/>
    </sheetView>
  </sheetViews>
  <sheetFormatPr defaultRowHeight="15" x14ac:dyDescent="0.25"/>
  <cols>
    <col min="1" max="1" width="4.28515625" customWidth="1"/>
    <col min="2" max="2" width="47.28515625" customWidth="1"/>
    <col min="4" max="4" width="13.7109375" customWidth="1"/>
  </cols>
  <sheetData>
    <row r="1" spans="1:8" ht="21" x14ac:dyDescent="0.35">
      <c r="A1" s="1"/>
      <c r="B1" s="64" t="s">
        <v>62</v>
      </c>
      <c r="C1" s="64"/>
      <c r="D1" s="64"/>
      <c r="E1" s="6"/>
      <c r="F1" s="6"/>
      <c r="G1" s="6"/>
      <c r="H1" s="6"/>
    </row>
    <row r="2" spans="1:8" ht="15.75" x14ac:dyDescent="0.25">
      <c r="A2" s="1"/>
      <c r="B2" s="2" t="s">
        <v>33</v>
      </c>
      <c r="C2" s="1"/>
      <c r="D2" s="1"/>
      <c r="E2" s="1"/>
      <c r="F2" s="1"/>
      <c r="G2" s="1"/>
      <c r="H2" s="1"/>
    </row>
    <row r="3" spans="1:8" ht="28.9" customHeight="1" x14ac:dyDescent="0.25">
      <c r="A3" s="1"/>
      <c r="B3" s="62" t="s">
        <v>8</v>
      </c>
      <c r="C3" s="62"/>
      <c r="D3" s="62"/>
      <c r="E3" s="1"/>
      <c r="F3" s="1"/>
      <c r="G3" s="1"/>
      <c r="H3" s="1"/>
    </row>
    <row r="4" spans="1:8" x14ac:dyDescent="0.25">
      <c r="A4" s="11"/>
      <c r="B4" s="29" t="s">
        <v>0</v>
      </c>
      <c r="C4" s="11" t="s">
        <v>1</v>
      </c>
      <c r="D4" s="29" t="s">
        <v>28</v>
      </c>
      <c r="E4" s="1"/>
      <c r="F4" s="1"/>
      <c r="G4" s="1"/>
      <c r="H4" s="1"/>
    </row>
    <row r="5" spans="1:8" x14ac:dyDescent="0.25">
      <c r="A5" s="35"/>
      <c r="B5" s="36"/>
      <c r="C5" s="35"/>
      <c r="D5" s="35"/>
      <c r="E5" s="1"/>
      <c r="F5" s="1"/>
      <c r="G5" s="1"/>
      <c r="H5" s="1"/>
    </row>
    <row r="6" spans="1:8" s="1" customFormat="1" x14ac:dyDescent="0.25">
      <c r="A6" s="35"/>
      <c r="B6" s="35"/>
      <c r="C6" s="35"/>
      <c r="D6" s="36"/>
    </row>
    <row r="7" spans="1:8" s="4" customFormat="1" x14ac:dyDescent="0.25">
      <c r="A7" s="36"/>
      <c r="B7" s="36"/>
      <c r="C7" s="35"/>
      <c r="D7" s="36"/>
    </row>
    <row r="8" spans="1:8" s="1" customFormat="1" x14ac:dyDescent="0.25">
      <c r="A8" s="35"/>
      <c r="B8" s="35"/>
      <c r="C8" s="35"/>
      <c r="D8" s="36"/>
    </row>
    <row r="9" spans="1:8" s="4" customFormat="1" x14ac:dyDescent="0.25">
      <c r="A9" s="35"/>
      <c r="B9" s="36"/>
      <c r="C9" s="36"/>
      <c r="D9" s="36"/>
    </row>
    <row r="10" spans="1:8" s="4" customFormat="1" x14ac:dyDescent="0.25">
      <c r="A10" s="36"/>
      <c r="B10" s="35"/>
      <c r="C10" s="36"/>
      <c r="D10" s="36"/>
    </row>
    <row r="11" spans="1:8" s="1" customFormat="1" x14ac:dyDescent="0.25">
      <c r="A11" s="35"/>
      <c r="B11" s="35"/>
      <c r="C11" s="35"/>
      <c r="D11" s="35"/>
    </row>
    <row r="12" spans="1:8" s="1" customFormat="1" x14ac:dyDescent="0.25">
      <c r="A12" s="35"/>
      <c r="B12" s="36"/>
      <c r="C12" s="36"/>
      <c r="D12" s="36"/>
    </row>
    <row r="13" spans="1:8" s="1" customFormat="1" x14ac:dyDescent="0.25">
      <c r="A13" s="35"/>
      <c r="B13" s="36"/>
      <c r="C13" s="35"/>
      <c r="D13" s="35"/>
    </row>
    <row r="14" spans="1:8" s="1" customFormat="1" x14ac:dyDescent="0.25">
      <c r="A14" s="35"/>
      <c r="B14" s="35"/>
      <c r="C14" s="35"/>
      <c r="D14" s="35"/>
    </row>
    <row r="15" spans="1:8" s="4" customFormat="1" x14ac:dyDescent="0.25">
      <c r="A15" s="36"/>
      <c r="B15" s="36"/>
      <c r="C15" s="36"/>
      <c r="D15" s="36"/>
    </row>
    <row r="16" spans="1:8" s="1" customFormat="1" x14ac:dyDescent="0.25">
      <c r="A16" s="35"/>
      <c r="B16" s="36"/>
      <c r="C16" s="35"/>
      <c r="D16" s="35"/>
    </row>
    <row r="17" spans="1:4" s="1" customFormat="1" x14ac:dyDescent="0.25">
      <c r="A17" s="35"/>
      <c r="B17" s="35"/>
      <c r="C17" s="35"/>
      <c r="D17" s="35"/>
    </row>
    <row r="18" spans="1:4" s="1" customFormat="1" x14ac:dyDescent="0.25">
      <c r="A18" s="35"/>
      <c r="B18" s="36"/>
      <c r="C18" s="36"/>
      <c r="D18" s="36"/>
    </row>
    <row r="19" spans="1:4" s="1" customFormat="1" x14ac:dyDescent="0.25">
      <c r="A19" s="36"/>
      <c r="B19" s="36"/>
      <c r="C19" s="36"/>
      <c r="D19" s="36"/>
    </row>
    <row r="20" spans="1:4" s="1" customFormat="1" ht="15.75" customHeight="1" x14ac:dyDescent="0.25">
      <c r="A20" s="35"/>
      <c r="B20" s="35"/>
      <c r="C20" s="35"/>
      <c r="D20" s="35"/>
    </row>
    <row r="21" spans="1:4" s="1" customFormat="1" x14ac:dyDescent="0.25">
      <c r="A21" s="35"/>
      <c r="B21" s="36"/>
      <c r="C21" s="36"/>
      <c r="D21" s="36"/>
    </row>
    <row r="22" spans="1:4" s="1" customFormat="1" x14ac:dyDescent="0.25">
      <c r="A22" s="35"/>
      <c r="B22" s="35"/>
      <c r="C22" s="36"/>
      <c r="D22" s="36"/>
    </row>
    <row r="23" spans="1:4" x14ac:dyDescent="0.25">
      <c r="A23" s="37"/>
      <c r="B23" s="36"/>
      <c r="C23" s="37"/>
      <c r="D23" s="37"/>
    </row>
    <row r="24" spans="1:4" x14ac:dyDescent="0.25">
      <c r="A24" s="37"/>
      <c r="B24" s="35"/>
      <c r="C24" s="37"/>
      <c r="D24" s="37"/>
    </row>
    <row r="25" spans="1:4" x14ac:dyDescent="0.25">
      <c r="A25" s="37"/>
      <c r="B25" s="35"/>
      <c r="C25" s="37"/>
      <c r="D25" s="37"/>
    </row>
    <row r="26" spans="1:4" x14ac:dyDescent="0.25">
      <c r="A26" s="37"/>
      <c r="B26" s="35"/>
      <c r="C26" s="37"/>
      <c r="D26" s="37"/>
    </row>
    <row r="27" spans="1:4" x14ac:dyDescent="0.25">
      <c r="A27" s="37"/>
      <c r="B27" s="36"/>
      <c r="C27" s="38"/>
      <c r="D27" s="38"/>
    </row>
    <row r="28" spans="1:4" x14ac:dyDescent="0.25">
      <c r="A28" s="37"/>
      <c r="B28" s="36"/>
      <c r="C28" s="37"/>
      <c r="D28" s="37"/>
    </row>
    <row r="29" spans="1:4" x14ac:dyDescent="0.25">
      <c r="A29" s="37"/>
      <c r="B29" s="35"/>
      <c r="C29" s="37"/>
      <c r="D29" s="37"/>
    </row>
    <row r="30" spans="1:4" x14ac:dyDescent="0.25">
      <c r="A30" s="13"/>
      <c r="B30" s="3"/>
      <c r="C30" s="12"/>
      <c r="D30" s="12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39"/>
  <sheetViews>
    <sheetView workbookViewId="0">
      <selection activeCell="D11" sqref="D11"/>
    </sheetView>
  </sheetViews>
  <sheetFormatPr defaultRowHeight="15" x14ac:dyDescent="0.25"/>
  <cols>
    <col min="1" max="1" width="4.28515625" customWidth="1"/>
    <col min="2" max="2" width="46" customWidth="1"/>
  </cols>
  <sheetData>
    <row r="1" spans="1:4" ht="15.75" x14ac:dyDescent="0.25">
      <c r="A1" s="1"/>
      <c r="B1" s="64" t="s">
        <v>62</v>
      </c>
      <c r="C1" s="64"/>
      <c r="D1" s="64"/>
    </row>
    <row r="2" spans="1:4" ht="15.75" x14ac:dyDescent="0.25">
      <c r="A2" s="1"/>
      <c r="B2" s="2" t="s">
        <v>33</v>
      </c>
      <c r="C2" s="1"/>
      <c r="D2" s="1"/>
    </row>
    <row r="3" spans="1:4" x14ac:dyDescent="0.25">
      <c r="A3" s="1"/>
      <c r="B3" s="62" t="s">
        <v>32</v>
      </c>
      <c r="C3" s="62"/>
      <c r="D3" s="62"/>
    </row>
    <row r="4" spans="1:4" ht="26.25" x14ac:dyDescent="0.25">
      <c r="A4" s="7"/>
      <c r="B4" s="8" t="s">
        <v>0</v>
      </c>
      <c r="C4" s="7" t="s">
        <v>1</v>
      </c>
      <c r="D4" s="8" t="s">
        <v>28</v>
      </c>
    </row>
    <row r="5" spans="1:4" x14ac:dyDescent="0.25">
      <c r="A5" s="7"/>
      <c r="B5" s="3" t="s">
        <v>2</v>
      </c>
      <c r="C5" s="7"/>
      <c r="D5" s="7"/>
    </row>
    <row r="6" spans="1:4" x14ac:dyDescent="0.25">
      <c r="A6" s="35">
        <v>1</v>
      </c>
      <c r="B6" s="35" t="s">
        <v>63</v>
      </c>
      <c r="C6" s="35">
        <v>1154</v>
      </c>
      <c r="D6" s="36"/>
    </row>
    <row r="7" spans="1:4" x14ac:dyDescent="0.25">
      <c r="A7" s="36">
        <v>2</v>
      </c>
      <c r="B7" s="35" t="s">
        <v>64</v>
      </c>
      <c r="C7" s="35">
        <v>3661</v>
      </c>
      <c r="D7" s="36"/>
    </row>
    <row r="8" spans="1:4" x14ac:dyDescent="0.25">
      <c r="A8" s="36"/>
      <c r="B8" s="36" t="s">
        <v>65</v>
      </c>
      <c r="C8" s="36">
        <f>SUM(C6:C7)</f>
        <v>4815</v>
      </c>
      <c r="D8" s="36">
        <f>C8</f>
        <v>4815</v>
      </c>
    </row>
    <row r="9" spans="1:4" x14ac:dyDescent="0.25">
      <c r="A9" s="35"/>
      <c r="B9" s="36" t="s">
        <v>15</v>
      </c>
      <c r="C9" s="35"/>
      <c r="D9" s="36"/>
    </row>
    <row r="10" spans="1:4" x14ac:dyDescent="0.25">
      <c r="A10" s="35">
        <v>1</v>
      </c>
      <c r="B10" s="35" t="s">
        <v>73</v>
      </c>
      <c r="C10" s="36">
        <v>1488</v>
      </c>
      <c r="D10" s="36">
        <f>C10+D8</f>
        <v>6303</v>
      </c>
    </row>
    <row r="11" spans="1:4" x14ac:dyDescent="0.25">
      <c r="A11" s="35"/>
      <c r="B11" s="36"/>
      <c r="C11" s="35"/>
      <c r="D11" s="35"/>
    </row>
    <row r="12" spans="1:4" x14ac:dyDescent="0.25">
      <c r="A12" s="35"/>
      <c r="B12" s="35"/>
      <c r="C12" s="35"/>
      <c r="D12" s="36"/>
    </row>
    <row r="13" spans="1:4" x14ac:dyDescent="0.25">
      <c r="A13" s="36"/>
      <c r="B13" s="35"/>
      <c r="C13" s="35"/>
      <c r="D13" s="36"/>
    </row>
    <row r="14" spans="1:4" x14ac:dyDescent="0.25">
      <c r="A14" s="35"/>
      <c r="B14" s="35"/>
      <c r="C14" s="35"/>
      <c r="D14" s="35"/>
    </row>
    <row r="15" spans="1:4" x14ac:dyDescent="0.25">
      <c r="A15" s="35"/>
      <c r="B15" s="36"/>
      <c r="C15" s="36"/>
      <c r="D15" s="36"/>
    </row>
    <row r="16" spans="1:4" x14ac:dyDescent="0.25">
      <c r="A16" s="35"/>
      <c r="B16" s="36"/>
      <c r="C16" s="35"/>
      <c r="D16" s="35"/>
    </row>
    <row r="17" spans="1:4" x14ac:dyDescent="0.25">
      <c r="A17" s="35"/>
      <c r="B17" s="35"/>
      <c r="C17" s="35"/>
      <c r="D17" s="35"/>
    </row>
    <row r="18" spans="1:4" x14ac:dyDescent="0.25">
      <c r="A18" s="36"/>
      <c r="B18" s="36"/>
      <c r="C18" s="36"/>
      <c r="D18" s="36"/>
    </row>
    <row r="19" spans="1:4" x14ac:dyDescent="0.25">
      <c r="A19" s="35"/>
      <c r="B19" s="36"/>
      <c r="C19" s="35"/>
      <c r="D19" s="35"/>
    </row>
    <row r="20" spans="1:4" x14ac:dyDescent="0.25">
      <c r="A20" s="35"/>
      <c r="B20" s="35"/>
      <c r="C20" s="35"/>
      <c r="D20" s="35"/>
    </row>
    <row r="21" spans="1:4" x14ac:dyDescent="0.25">
      <c r="A21" s="35"/>
      <c r="B21" s="36"/>
      <c r="C21" s="36"/>
      <c r="D21" s="36"/>
    </row>
    <row r="22" spans="1:4" x14ac:dyDescent="0.25">
      <c r="A22" s="36"/>
      <c r="B22" s="36"/>
      <c r="C22" s="36"/>
      <c r="D22" s="36"/>
    </row>
    <row r="23" spans="1:4" x14ac:dyDescent="0.25">
      <c r="A23" s="35"/>
      <c r="B23" s="35"/>
      <c r="C23" s="35"/>
      <c r="D23" s="35"/>
    </row>
    <row r="24" spans="1:4" x14ac:dyDescent="0.25">
      <c r="A24" s="35"/>
      <c r="B24" s="36"/>
      <c r="C24" s="36"/>
      <c r="D24" s="36"/>
    </row>
    <row r="25" spans="1:4" x14ac:dyDescent="0.25">
      <c r="A25" s="35"/>
      <c r="B25" s="35"/>
      <c r="C25" s="36"/>
      <c r="D25" s="36"/>
    </row>
    <row r="26" spans="1:4" x14ac:dyDescent="0.25">
      <c r="A26" s="37"/>
      <c r="B26" s="36"/>
      <c r="C26" s="37"/>
      <c r="D26" s="37"/>
    </row>
    <row r="27" spans="1:4" x14ac:dyDescent="0.25">
      <c r="A27" s="37"/>
      <c r="B27" s="35"/>
      <c r="C27" s="37"/>
      <c r="D27" s="37"/>
    </row>
    <row r="28" spans="1:4" x14ac:dyDescent="0.25">
      <c r="A28" s="37"/>
      <c r="B28" s="35"/>
      <c r="C28" s="37"/>
      <c r="D28" s="37"/>
    </row>
    <row r="29" spans="1:4" x14ac:dyDescent="0.25">
      <c r="A29" s="37"/>
      <c r="B29" s="35"/>
      <c r="C29" s="37"/>
      <c r="D29" s="37"/>
    </row>
    <row r="30" spans="1:4" x14ac:dyDescent="0.25">
      <c r="A30" s="37"/>
      <c r="B30" s="36"/>
      <c r="C30" s="38"/>
      <c r="D30" s="38"/>
    </row>
    <row r="31" spans="1:4" x14ac:dyDescent="0.25">
      <c r="A31" s="37"/>
      <c r="B31" s="36"/>
      <c r="C31" s="37"/>
      <c r="D31" s="37"/>
    </row>
    <row r="32" spans="1:4" x14ac:dyDescent="0.25">
      <c r="A32" s="37"/>
      <c r="B32" s="35"/>
      <c r="C32" s="37"/>
      <c r="D32" s="37"/>
    </row>
    <row r="33" spans="1:4" x14ac:dyDescent="0.25">
      <c r="A33" s="37"/>
      <c r="B33" s="36"/>
      <c r="C33" s="38"/>
      <c r="D33" s="38"/>
    </row>
    <row r="34" spans="1:4" x14ac:dyDescent="0.25">
      <c r="A34" s="39"/>
      <c r="B34" s="39"/>
      <c r="C34" s="39"/>
      <c r="D34" s="39"/>
    </row>
    <row r="35" spans="1:4" x14ac:dyDescent="0.25">
      <c r="A35" s="39"/>
      <c r="B35" s="39"/>
      <c r="C35" s="39"/>
      <c r="D35" s="39"/>
    </row>
    <row r="36" spans="1:4" x14ac:dyDescent="0.25">
      <c r="A36" s="39"/>
      <c r="B36" s="39"/>
      <c r="C36" s="39"/>
      <c r="D36" s="39"/>
    </row>
    <row r="37" spans="1:4" x14ac:dyDescent="0.25">
      <c r="A37" s="39"/>
      <c r="B37" s="39"/>
      <c r="C37" s="39"/>
      <c r="D37" s="39"/>
    </row>
    <row r="38" spans="1:4" x14ac:dyDescent="0.25">
      <c r="A38" s="39"/>
      <c r="B38" s="39"/>
      <c r="C38" s="39"/>
      <c r="D38" s="39"/>
    </row>
    <row r="39" spans="1:4" x14ac:dyDescent="0.25">
      <c r="A39" s="39"/>
      <c r="B39" s="39"/>
      <c r="C39" s="39"/>
      <c r="D39" s="39"/>
    </row>
  </sheetData>
  <mergeCells count="2">
    <mergeCell ref="B1:D1"/>
    <mergeCell ref="B3:D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31"/>
  <sheetViews>
    <sheetView workbookViewId="0">
      <selection activeCell="D8" sqref="D8"/>
    </sheetView>
  </sheetViews>
  <sheetFormatPr defaultRowHeight="15" x14ac:dyDescent="0.25"/>
  <cols>
    <col min="1" max="1" width="4" customWidth="1"/>
    <col min="2" max="2" width="48.28515625" customWidth="1"/>
    <col min="4" max="4" width="13.140625" customWidth="1"/>
  </cols>
  <sheetData>
    <row r="1" spans="1:8" ht="21" x14ac:dyDescent="0.35">
      <c r="A1" s="1"/>
      <c r="B1" s="64" t="s">
        <v>62</v>
      </c>
      <c r="C1" s="64"/>
      <c r="D1" s="64"/>
      <c r="E1" s="6"/>
      <c r="F1" s="6"/>
      <c r="G1" s="6"/>
      <c r="H1" s="6"/>
    </row>
    <row r="2" spans="1:8" ht="21.6" customHeight="1" x14ac:dyDescent="0.25">
      <c r="A2" s="1"/>
      <c r="B2" s="65" t="s">
        <v>33</v>
      </c>
      <c r="C2" s="65"/>
      <c r="D2" s="65"/>
      <c r="E2" s="1"/>
      <c r="F2" s="1"/>
      <c r="G2" s="1"/>
      <c r="H2" s="1"/>
    </row>
    <row r="3" spans="1:8" ht="17.25" customHeight="1" x14ac:dyDescent="0.25">
      <c r="A3" s="1"/>
      <c r="B3" s="64" t="s">
        <v>5</v>
      </c>
      <c r="C3" s="64"/>
      <c r="D3" s="64"/>
      <c r="E3" s="1"/>
      <c r="F3" s="1"/>
      <c r="G3" s="1"/>
      <c r="H3" s="1"/>
    </row>
    <row r="4" spans="1:8" ht="30" x14ac:dyDescent="0.25">
      <c r="A4" s="11"/>
      <c r="B4" s="29" t="s">
        <v>0</v>
      </c>
      <c r="C4" s="11" t="s">
        <v>1</v>
      </c>
      <c r="D4" s="11" t="s">
        <v>28</v>
      </c>
      <c r="E4" s="1"/>
      <c r="F4" s="1"/>
      <c r="G4" s="1"/>
      <c r="H4" s="1"/>
    </row>
    <row r="5" spans="1:8" x14ac:dyDescent="0.25">
      <c r="A5" s="36"/>
      <c r="B5" s="36" t="s">
        <v>14</v>
      </c>
      <c r="C5" s="36"/>
      <c r="D5" s="36"/>
      <c r="E5" s="1"/>
      <c r="F5" s="1"/>
      <c r="G5" s="1"/>
      <c r="H5" s="1"/>
    </row>
    <row r="6" spans="1:8" x14ac:dyDescent="0.25">
      <c r="A6" s="35">
        <v>1</v>
      </c>
      <c r="B6" s="35" t="s">
        <v>71</v>
      </c>
      <c r="C6" s="41">
        <v>13322</v>
      </c>
      <c r="D6" s="36">
        <f>C6</f>
        <v>13322</v>
      </c>
    </row>
    <row r="7" spans="1:8" x14ac:dyDescent="0.25">
      <c r="A7" s="38"/>
      <c r="B7" s="38"/>
      <c r="C7" s="42"/>
      <c r="D7" s="38"/>
    </row>
    <row r="8" spans="1:8" x14ac:dyDescent="0.25">
      <c r="A8" s="37"/>
      <c r="B8" s="61"/>
      <c r="C8" s="42"/>
      <c r="D8" s="43"/>
    </row>
    <row r="9" spans="1:8" x14ac:dyDescent="0.25">
      <c r="A9" s="44"/>
      <c r="B9" s="45"/>
      <c r="C9" s="37"/>
      <c r="D9" s="38"/>
    </row>
    <row r="10" spans="1:8" x14ac:dyDescent="0.25">
      <c r="A10" s="46"/>
      <c r="B10" s="47"/>
      <c r="C10" s="59"/>
      <c r="D10" s="60"/>
    </row>
    <row r="11" spans="1:8" x14ac:dyDescent="0.25">
      <c r="A11" s="37"/>
      <c r="B11" s="35"/>
      <c r="C11" s="37"/>
      <c r="D11" s="37"/>
    </row>
    <row r="12" spans="1:8" x14ac:dyDescent="0.25">
      <c r="A12" s="37"/>
      <c r="B12" s="37"/>
      <c r="C12" s="37"/>
      <c r="D12" s="37"/>
    </row>
    <row r="13" spans="1:8" x14ac:dyDescent="0.25">
      <c r="A13" s="37"/>
      <c r="B13" s="37"/>
      <c r="C13" s="37"/>
      <c r="D13" s="37"/>
    </row>
    <row r="14" spans="1:8" x14ac:dyDescent="0.25">
      <c r="A14" s="37"/>
      <c r="B14" s="38"/>
      <c r="C14" s="38"/>
      <c r="D14" s="38"/>
    </row>
    <row r="15" spans="1:8" x14ac:dyDescent="0.25">
      <c r="A15" s="37"/>
      <c r="B15" s="38"/>
      <c r="C15" s="37"/>
      <c r="D15" s="37"/>
    </row>
    <row r="16" spans="1:8" x14ac:dyDescent="0.25">
      <c r="A16" s="37"/>
      <c r="B16" s="50"/>
      <c r="C16" s="37"/>
      <c r="D16" s="37"/>
    </row>
    <row r="17" spans="1:4" x14ac:dyDescent="0.25">
      <c r="A17" s="37"/>
      <c r="B17" s="37"/>
      <c r="C17" s="37"/>
      <c r="D17" s="37"/>
    </row>
    <row r="18" spans="1:4" x14ac:dyDescent="0.25">
      <c r="A18" s="37"/>
      <c r="B18" s="38"/>
      <c r="C18" s="38"/>
      <c r="D18" s="38"/>
    </row>
    <row r="19" spans="1:4" x14ac:dyDescent="0.25">
      <c r="A19" s="37"/>
      <c r="B19" s="38"/>
      <c r="C19" s="37"/>
      <c r="D19" s="37"/>
    </row>
    <row r="20" spans="1:4" x14ac:dyDescent="0.25">
      <c r="A20" s="37"/>
      <c r="B20" s="35"/>
      <c r="C20" s="37"/>
      <c r="D20" s="37"/>
    </row>
    <row r="21" spans="1:4" x14ac:dyDescent="0.25">
      <c r="A21" s="37"/>
      <c r="B21" s="35"/>
      <c r="C21" s="37"/>
      <c r="D21" s="37"/>
    </row>
    <row r="22" spans="1:4" x14ac:dyDescent="0.25">
      <c r="A22" s="37"/>
      <c r="B22" s="38"/>
      <c r="C22" s="38"/>
      <c r="D22" s="38"/>
    </row>
    <row r="23" spans="1:4" x14ac:dyDescent="0.25">
      <c r="A23" s="37"/>
      <c r="B23" s="38"/>
      <c r="C23" s="37"/>
      <c r="D23" s="37"/>
    </row>
    <row r="24" spans="1:4" x14ac:dyDescent="0.25">
      <c r="A24" s="37"/>
      <c r="B24" s="35"/>
      <c r="C24" s="37"/>
      <c r="D24" s="37"/>
    </row>
    <row r="25" spans="1:4" x14ac:dyDescent="0.25">
      <c r="A25" s="37"/>
      <c r="B25" s="35"/>
      <c r="C25" s="37"/>
      <c r="D25" s="38"/>
    </row>
    <row r="26" spans="1:4" x14ac:dyDescent="0.25">
      <c r="A26" s="37"/>
      <c r="B26" s="38"/>
      <c r="C26" s="38"/>
      <c r="D26" s="38"/>
    </row>
    <row r="27" spans="1:4" x14ac:dyDescent="0.25">
      <c r="A27" s="37"/>
      <c r="B27" s="37"/>
      <c r="C27" s="37"/>
      <c r="D27" s="37"/>
    </row>
    <row r="28" spans="1:4" x14ac:dyDescent="0.25">
      <c r="A28" s="37"/>
      <c r="B28" s="38"/>
      <c r="C28" s="38"/>
      <c r="D28" s="38"/>
    </row>
    <row r="29" spans="1:4" x14ac:dyDescent="0.25">
      <c r="A29" s="37"/>
      <c r="B29" s="38"/>
      <c r="C29" s="37"/>
      <c r="D29" s="37"/>
    </row>
    <row r="30" spans="1:4" x14ac:dyDescent="0.25">
      <c r="A30" s="37"/>
      <c r="B30" s="37"/>
      <c r="C30" s="37"/>
      <c r="D30" s="37"/>
    </row>
    <row r="31" spans="1:4" x14ac:dyDescent="0.25">
      <c r="A31" s="37"/>
      <c r="B31" s="38"/>
      <c r="C31" s="38"/>
      <c r="D31" s="38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6"/>
  <sheetViews>
    <sheetView workbookViewId="0">
      <selection activeCell="B2" sqref="B2:D2"/>
    </sheetView>
  </sheetViews>
  <sheetFormatPr defaultRowHeight="15" x14ac:dyDescent="0.25"/>
  <cols>
    <col min="1" max="1" width="5.140625" customWidth="1"/>
    <col min="2" max="2" width="45.28515625" customWidth="1"/>
  </cols>
  <sheetData>
    <row r="1" spans="1:4" ht="15.75" x14ac:dyDescent="0.25">
      <c r="A1" s="1"/>
      <c r="B1" s="64" t="s">
        <v>62</v>
      </c>
      <c r="C1" s="64"/>
      <c r="D1" s="64"/>
    </row>
    <row r="2" spans="1:4" ht="15.75" x14ac:dyDescent="0.25">
      <c r="A2" s="1"/>
      <c r="B2" s="65" t="s">
        <v>33</v>
      </c>
      <c r="C2" s="65"/>
      <c r="D2" s="65"/>
    </row>
    <row r="3" spans="1:4" ht="15.75" x14ac:dyDescent="0.25">
      <c r="A3" s="1"/>
      <c r="B3" s="64" t="s">
        <v>36</v>
      </c>
      <c r="C3" s="64"/>
      <c r="D3" s="64"/>
    </row>
    <row r="4" spans="1:4" ht="26.25" x14ac:dyDescent="0.25">
      <c r="A4" s="7"/>
      <c r="B4" s="8" t="s">
        <v>0</v>
      </c>
      <c r="C4" s="7" t="s">
        <v>1</v>
      </c>
      <c r="D4" s="7" t="s">
        <v>28</v>
      </c>
    </row>
    <row r="5" spans="1:4" x14ac:dyDescent="0.25">
      <c r="A5" s="55"/>
      <c r="B5" s="55"/>
      <c r="C5" s="55"/>
      <c r="D5" s="55"/>
    </row>
    <row r="6" spans="1:4" x14ac:dyDescent="0.25">
      <c r="A6" s="36"/>
      <c r="B6" s="36"/>
      <c r="C6" s="56"/>
      <c r="D6" s="36"/>
    </row>
    <row r="7" spans="1:4" x14ac:dyDescent="0.25">
      <c r="A7" s="38"/>
      <c r="B7" s="37"/>
      <c r="C7" s="53"/>
      <c r="D7" s="38"/>
    </row>
    <row r="8" spans="1:4" x14ac:dyDescent="0.25">
      <c r="A8" s="37"/>
      <c r="B8" s="35"/>
      <c r="C8" s="42"/>
      <c r="D8" s="57"/>
    </row>
    <row r="9" spans="1:4" x14ac:dyDescent="0.25">
      <c r="A9" s="44"/>
      <c r="B9" s="58"/>
      <c r="C9" s="38"/>
      <c r="D9" s="38"/>
    </row>
    <row r="10" spans="1:4" x14ac:dyDescent="0.25">
      <c r="A10" s="46"/>
      <c r="B10" s="47"/>
      <c r="C10" s="48"/>
      <c r="D10" s="49"/>
    </row>
    <row r="11" spans="1:4" x14ac:dyDescent="0.25">
      <c r="A11" s="37"/>
      <c r="B11" s="35"/>
      <c r="C11" s="37"/>
      <c r="D11" s="37"/>
    </row>
    <row r="12" spans="1:4" x14ac:dyDescent="0.25">
      <c r="A12" s="37"/>
      <c r="B12" s="37"/>
      <c r="C12" s="37"/>
      <c r="D12" s="37"/>
    </row>
    <row r="13" spans="1:4" x14ac:dyDescent="0.25">
      <c r="A13" s="37"/>
      <c r="B13" s="37"/>
      <c r="C13" s="37"/>
      <c r="D13" s="37"/>
    </row>
    <row r="14" spans="1:4" x14ac:dyDescent="0.25">
      <c r="A14" s="37"/>
      <c r="B14" s="38"/>
      <c r="C14" s="38"/>
      <c r="D14" s="38"/>
    </row>
    <row r="15" spans="1:4" x14ac:dyDescent="0.25">
      <c r="A15" s="37"/>
      <c r="B15" s="38"/>
      <c r="C15" s="37"/>
      <c r="D15" s="37"/>
    </row>
    <row r="16" spans="1:4" x14ac:dyDescent="0.25">
      <c r="A16" s="37"/>
      <c r="B16" s="50"/>
      <c r="C16" s="37"/>
      <c r="D16" s="37"/>
    </row>
    <row r="17" spans="1:4" x14ac:dyDescent="0.25">
      <c r="A17" s="37"/>
      <c r="B17" s="37"/>
      <c r="C17" s="37"/>
      <c r="D17" s="37"/>
    </row>
    <row r="18" spans="1:4" x14ac:dyDescent="0.25">
      <c r="A18" s="37"/>
      <c r="B18" s="38"/>
      <c r="C18" s="38"/>
      <c r="D18" s="38"/>
    </row>
    <row r="19" spans="1:4" x14ac:dyDescent="0.25">
      <c r="A19" s="37"/>
      <c r="B19" s="38"/>
      <c r="C19" s="37"/>
      <c r="D19" s="37"/>
    </row>
    <row r="20" spans="1:4" x14ac:dyDescent="0.25">
      <c r="A20" s="37"/>
      <c r="B20" s="35"/>
      <c r="C20" s="37"/>
      <c r="D20" s="37"/>
    </row>
    <row r="21" spans="1:4" x14ac:dyDescent="0.25">
      <c r="A21" s="37"/>
      <c r="B21" s="35"/>
      <c r="C21" s="37"/>
      <c r="D21" s="37"/>
    </row>
    <row r="22" spans="1:4" x14ac:dyDescent="0.25">
      <c r="A22" s="37"/>
      <c r="B22" s="38"/>
      <c r="C22" s="38"/>
      <c r="D22" s="38"/>
    </row>
    <row r="23" spans="1:4" x14ac:dyDescent="0.25">
      <c r="A23" s="37"/>
      <c r="B23" s="38"/>
      <c r="C23" s="37"/>
      <c r="D23" s="37"/>
    </row>
    <row r="24" spans="1:4" x14ac:dyDescent="0.25">
      <c r="A24" s="37"/>
      <c r="B24" s="35"/>
      <c r="C24" s="37"/>
      <c r="D24" s="37"/>
    </row>
    <row r="25" spans="1:4" x14ac:dyDescent="0.25">
      <c r="A25" s="37"/>
      <c r="B25" s="35"/>
      <c r="C25" s="37"/>
      <c r="D25" s="38"/>
    </row>
    <row r="26" spans="1:4" x14ac:dyDescent="0.25">
      <c r="A26" s="37"/>
      <c r="B26" s="38"/>
      <c r="C26" s="38"/>
      <c r="D26" s="38"/>
    </row>
    <row r="27" spans="1:4" x14ac:dyDescent="0.25">
      <c r="A27" s="37"/>
      <c r="B27" s="37"/>
      <c r="C27" s="37"/>
      <c r="D27" s="37"/>
    </row>
    <row r="28" spans="1:4" x14ac:dyDescent="0.25">
      <c r="A28" s="37"/>
      <c r="B28" s="38"/>
      <c r="C28" s="38"/>
      <c r="D28" s="38"/>
    </row>
    <row r="29" spans="1:4" x14ac:dyDescent="0.25">
      <c r="A29" s="37"/>
      <c r="B29" s="38"/>
      <c r="C29" s="37"/>
      <c r="D29" s="37"/>
    </row>
    <row r="30" spans="1:4" x14ac:dyDescent="0.25">
      <c r="A30" s="37"/>
      <c r="B30" s="37"/>
      <c r="C30" s="37"/>
      <c r="D30" s="37"/>
    </row>
    <row r="31" spans="1:4" x14ac:dyDescent="0.25">
      <c r="A31" s="37"/>
      <c r="B31" s="38"/>
      <c r="C31" s="38"/>
      <c r="D31" s="38"/>
    </row>
    <row r="32" spans="1:4" x14ac:dyDescent="0.25">
      <c r="A32" s="39"/>
      <c r="B32" s="39"/>
      <c r="C32" s="39"/>
      <c r="D32" s="39"/>
    </row>
    <row r="33" spans="1:4" x14ac:dyDescent="0.25">
      <c r="A33" s="39"/>
      <c r="B33" s="39"/>
      <c r="C33" s="39"/>
      <c r="D33" s="39"/>
    </row>
    <row r="34" spans="1:4" x14ac:dyDescent="0.25">
      <c r="A34" s="39"/>
      <c r="B34" s="39"/>
      <c r="C34" s="39"/>
      <c r="D34" s="39"/>
    </row>
    <row r="35" spans="1:4" x14ac:dyDescent="0.25">
      <c r="A35" s="39"/>
      <c r="B35" s="39"/>
      <c r="C35" s="39"/>
      <c r="D35" s="39"/>
    </row>
    <row r="36" spans="1:4" x14ac:dyDescent="0.25">
      <c r="A36" s="39"/>
      <c r="B36" s="39"/>
      <c r="C36" s="39"/>
      <c r="D36" s="39"/>
    </row>
  </sheetData>
  <mergeCells count="3">
    <mergeCell ref="B1:D1"/>
    <mergeCell ref="B2:D2"/>
    <mergeCell ref="B3:D3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33"/>
  <sheetViews>
    <sheetView workbookViewId="0">
      <selection activeCell="B2" sqref="B2:D2"/>
    </sheetView>
  </sheetViews>
  <sheetFormatPr defaultRowHeight="15" x14ac:dyDescent="0.25"/>
  <cols>
    <col min="1" max="1" width="3.7109375" customWidth="1"/>
    <col min="2" max="2" width="49.42578125" customWidth="1"/>
    <col min="4" max="4" width="12.7109375" customWidth="1"/>
  </cols>
  <sheetData>
    <row r="1" spans="1:8" ht="21" x14ac:dyDescent="0.35">
      <c r="A1" s="1"/>
      <c r="B1" s="64" t="s">
        <v>66</v>
      </c>
      <c r="C1" s="64"/>
      <c r="D1" s="64"/>
      <c r="E1" s="6"/>
      <c r="F1" s="6"/>
      <c r="G1" s="6"/>
      <c r="H1" s="6"/>
    </row>
    <row r="2" spans="1:8" ht="15.75" x14ac:dyDescent="0.25">
      <c r="A2" s="1"/>
      <c r="B2" s="65" t="s">
        <v>33</v>
      </c>
      <c r="C2" s="65"/>
      <c r="D2" s="65"/>
      <c r="E2" s="1"/>
      <c r="F2" s="1"/>
      <c r="G2" s="1"/>
      <c r="H2" s="1"/>
    </row>
    <row r="3" spans="1:8" ht="15.75" x14ac:dyDescent="0.25">
      <c r="A3" s="1"/>
      <c r="B3" s="64" t="s">
        <v>6</v>
      </c>
      <c r="C3" s="64"/>
      <c r="D3" s="64"/>
      <c r="E3" s="1"/>
      <c r="F3" s="1"/>
      <c r="G3" s="1"/>
      <c r="H3" s="1"/>
    </row>
    <row r="4" spans="1:8" x14ac:dyDescent="0.25">
      <c r="A4" s="7"/>
      <c r="B4" s="8" t="s">
        <v>0</v>
      </c>
      <c r="C4" s="7" t="s">
        <v>1</v>
      </c>
      <c r="D4" s="8" t="s">
        <v>28</v>
      </c>
      <c r="E4" s="1"/>
      <c r="F4" s="1"/>
      <c r="G4" s="1"/>
      <c r="H4" s="1"/>
    </row>
    <row r="5" spans="1:8" x14ac:dyDescent="0.25">
      <c r="A5" s="7"/>
      <c r="B5" s="9"/>
      <c r="C5" s="9"/>
      <c r="D5" s="7"/>
      <c r="E5" s="1"/>
      <c r="F5" s="1"/>
      <c r="G5" s="1"/>
      <c r="H5" s="1"/>
    </row>
    <row r="6" spans="1:8" s="1" customFormat="1" x14ac:dyDescent="0.25">
      <c r="A6" s="11"/>
      <c r="B6" s="11"/>
      <c r="C6" s="11"/>
      <c r="D6" s="11"/>
    </row>
    <row r="7" spans="1:8" s="5" customFormat="1" x14ac:dyDescent="0.25">
      <c r="A7" s="12"/>
      <c r="B7" s="12"/>
      <c r="C7" s="12"/>
      <c r="D7" s="12"/>
    </row>
    <row r="8" spans="1:8" x14ac:dyDescent="0.25">
      <c r="A8" s="13"/>
      <c r="B8" s="3"/>
      <c r="C8" s="13"/>
      <c r="D8" s="13"/>
    </row>
    <row r="9" spans="1:8" x14ac:dyDescent="0.25">
      <c r="A9" s="13"/>
      <c r="B9" s="11"/>
      <c r="C9" s="13"/>
      <c r="D9" s="13"/>
    </row>
    <row r="10" spans="1:8" s="5" customFormat="1" x14ac:dyDescent="0.25">
      <c r="A10" s="13"/>
      <c r="B10" s="11"/>
      <c r="C10" s="13"/>
      <c r="D10" s="12"/>
    </row>
    <row r="11" spans="1:8" x14ac:dyDescent="0.25">
      <c r="A11" s="13"/>
      <c r="B11" s="11"/>
      <c r="C11" s="13"/>
      <c r="D11" s="12"/>
    </row>
    <row r="12" spans="1:8" x14ac:dyDescent="0.25">
      <c r="A12" s="12"/>
      <c r="B12" s="3"/>
      <c r="C12" s="12"/>
      <c r="D12" s="12"/>
    </row>
    <row r="13" spans="1:8" x14ac:dyDescent="0.25">
      <c r="A13" s="12"/>
      <c r="B13" s="3"/>
      <c r="C13" s="12"/>
      <c r="D13" s="12"/>
    </row>
    <row r="14" spans="1:8" x14ac:dyDescent="0.25">
      <c r="A14" s="13"/>
      <c r="B14" s="11"/>
      <c r="C14" s="13"/>
      <c r="D14" s="13"/>
    </row>
    <row r="15" spans="1:8" x14ac:dyDescent="0.25">
      <c r="A15" s="13"/>
      <c r="B15" s="3"/>
      <c r="C15" s="12"/>
      <c r="D15" s="12"/>
    </row>
    <row r="16" spans="1:8" x14ac:dyDescent="0.25">
      <c r="A16" s="13"/>
      <c r="B16" s="3"/>
      <c r="C16" s="13"/>
      <c r="D16" s="13"/>
    </row>
    <row r="17" spans="1:4" x14ac:dyDescent="0.25">
      <c r="A17" s="13"/>
      <c r="B17" s="11"/>
      <c r="C17" s="13"/>
      <c r="D17" s="13"/>
    </row>
    <row r="18" spans="1:4" x14ac:dyDescent="0.25">
      <c r="A18" s="13"/>
      <c r="B18" s="3"/>
      <c r="C18" s="12"/>
      <c r="D18" s="12"/>
    </row>
    <row r="19" spans="1:4" x14ac:dyDescent="0.25">
      <c r="A19" s="13"/>
      <c r="B19" s="3"/>
      <c r="C19" s="12"/>
      <c r="D19" s="12"/>
    </row>
    <row r="20" spans="1:4" x14ac:dyDescent="0.25">
      <c r="A20" s="13"/>
      <c r="B20" s="11"/>
      <c r="C20" s="13"/>
      <c r="D20" s="13"/>
    </row>
    <row r="21" spans="1:4" x14ac:dyDescent="0.25">
      <c r="A21" s="13"/>
      <c r="B21" s="11"/>
      <c r="C21" s="13"/>
      <c r="D21" s="13"/>
    </row>
    <row r="22" spans="1:4" x14ac:dyDescent="0.25">
      <c r="A22" s="13"/>
      <c r="B22" s="3"/>
      <c r="C22" s="12"/>
      <c r="D22" s="12"/>
    </row>
    <row r="23" spans="1:4" x14ac:dyDescent="0.25">
      <c r="A23" s="13"/>
      <c r="B23" s="3"/>
      <c r="C23" s="13"/>
      <c r="D23" s="13"/>
    </row>
    <row r="24" spans="1:4" x14ac:dyDescent="0.25">
      <c r="A24" s="13"/>
      <c r="B24" s="11"/>
      <c r="C24" s="13"/>
      <c r="D24" s="13"/>
    </row>
    <row r="25" spans="1:4" x14ac:dyDescent="0.25">
      <c r="A25" s="13"/>
      <c r="B25" s="3"/>
      <c r="C25" s="12"/>
      <c r="D25" s="12"/>
    </row>
    <row r="26" spans="1:4" x14ac:dyDescent="0.25">
      <c r="A26" s="13"/>
      <c r="B26" s="3"/>
      <c r="C26" s="13"/>
      <c r="D26" s="13"/>
    </row>
    <row r="27" spans="1:4" x14ac:dyDescent="0.25">
      <c r="A27" s="13"/>
      <c r="B27" s="11"/>
      <c r="C27" s="13"/>
      <c r="D27" s="13"/>
    </row>
    <row r="28" spans="1:4" x14ac:dyDescent="0.25">
      <c r="A28" s="13"/>
      <c r="B28" s="3"/>
      <c r="C28" s="12"/>
      <c r="D28" s="12"/>
    </row>
    <row r="29" spans="1:4" x14ac:dyDescent="0.25">
      <c r="A29" s="13"/>
      <c r="B29" s="3"/>
      <c r="C29" s="13"/>
      <c r="D29" s="13"/>
    </row>
    <row r="30" spans="1:4" x14ac:dyDescent="0.25">
      <c r="A30" s="13"/>
      <c r="B30" s="11"/>
      <c r="C30" s="13"/>
      <c r="D30" s="12"/>
    </row>
    <row r="31" spans="1:4" x14ac:dyDescent="0.25">
      <c r="A31" s="13"/>
      <c r="B31" s="3"/>
      <c r="C31" s="12"/>
      <c r="D31" s="12"/>
    </row>
    <row r="32" spans="1:4" x14ac:dyDescent="0.25">
      <c r="A32" s="13"/>
      <c r="B32" s="11"/>
      <c r="C32" s="13"/>
      <c r="D32" s="13"/>
    </row>
    <row r="33" spans="1:4" x14ac:dyDescent="0.25">
      <c r="A33" s="13"/>
      <c r="B33" s="3"/>
      <c r="C33" s="12"/>
      <c r="D33" s="12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29"/>
  <sheetViews>
    <sheetView tabSelected="1" view="pageBreakPreview" topLeftCell="A4" zoomScale="60" zoomScaleNormal="65" workbookViewId="0">
      <selection activeCell="M24" sqref="M24"/>
    </sheetView>
  </sheetViews>
  <sheetFormatPr defaultRowHeight="15" x14ac:dyDescent="0.25"/>
  <cols>
    <col min="1" max="1" width="28.5703125" style="1" customWidth="1"/>
    <col min="2" max="2" width="15" customWidth="1"/>
    <col min="3" max="3" width="17.140625" customWidth="1"/>
    <col min="4" max="4" width="18.7109375" customWidth="1"/>
    <col min="5" max="5" width="16.140625" customWidth="1"/>
    <col min="6" max="6" width="15.7109375" customWidth="1"/>
    <col min="7" max="7" width="14.42578125" customWidth="1"/>
    <col min="8" max="8" width="15.28515625" customWidth="1"/>
    <col min="9" max="9" width="17.42578125" customWidth="1"/>
    <col min="10" max="10" width="15.140625" customWidth="1"/>
    <col min="11" max="11" width="14.85546875" customWidth="1"/>
    <col min="12" max="13" width="15.28515625" customWidth="1"/>
    <col min="14" max="14" width="19.28515625" customWidth="1"/>
  </cols>
  <sheetData>
    <row r="1" spans="1:14" ht="15.75" x14ac:dyDescent="0.25">
      <c r="A1" s="66" t="s">
        <v>61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</row>
    <row r="2" spans="1:14" ht="21" x14ac:dyDescent="0.35">
      <c r="A2" s="6" t="s">
        <v>33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</row>
    <row r="3" spans="1:14" s="10" customFormat="1" ht="20.25" customHeight="1" x14ac:dyDescent="0.25">
      <c r="A3" s="8"/>
      <c r="B3" s="22" t="s">
        <v>2</v>
      </c>
      <c r="C3" s="22" t="s">
        <v>7</v>
      </c>
      <c r="D3" s="22" t="s">
        <v>3</v>
      </c>
      <c r="E3" s="22" t="s">
        <v>9</v>
      </c>
      <c r="F3" s="22" t="s">
        <v>10</v>
      </c>
      <c r="G3" s="22" t="s">
        <v>11</v>
      </c>
      <c r="H3" s="22" t="s">
        <v>12</v>
      </c>
      <c r="I3" s="22" t="s">
        <v>13</v>
      </c>
      <c r="J3" s="22" t="s">
        <v>14</v>
      </c>
      <c r="K3" s="22" t="s">
        <v>15</v>
      </c>
      <c r="L3" s="22" t="s">
        <v>16</v>
      </c>
      <c r="M3" s="22" t="s">
        <v>17</v>
      </c>
      <c r="N3" s="18" t="s">
        <v>18</v>
      </c>
    </row>
    <row r="4" spans="1:14" ht="39.75" customHeight="1" x14ac:dyDescent="0.35">
      <c r="A4" s="23" t="s">
        <v>30</v>
      </c>
      <c r="B4" s="19">
        <f>B5+B6+B7+B9</f>
        <v>2545.11</v>
      </c>
      <c r="C4" s="19">
        <f t="shared" ref="C4:M4" si="0">C5+C6+C7+C9</f>
        <v>2545.11</v>
      </c>
      <c r="D4" s="19">
        <f t="shared" si="0"/>
        <v>2545.11</v>
      </c>
      <c r="E4" s="19">
        <f>E5+E6+E7+E8+E9</f>
        <v>2545.11</v>
      </c>
      <c r="F4" s="19">
        <f t="shared" si="0"/>
        <v>2545.11</v>
      </c>
      <c r="G4" s="19">
        <f t="shared" si="0"/>
        <v>2545.11</v>
      </c>
      <c r="H4" s="19">
        <f t="shared" si="0"/>
        <v>2545.11</v>
      </c>
      <c r="I4" s="19">
        <f t="shared" si="0"/>
        <v>2545.11</v>
      </c>
      <c r="J4" s="19">
        <f t="shared" si="0"/>
        <v>2545.11</v>
      </c>
      <c r="K4" s="19">
        <f t="shared" si="0"/>
        <v>2545.11</v>
      </c>
      <c r="L4" s="19">
        <f t="shared" si="0"/>
        <v>2545.11</v>
      </c>
      <c r="M4" s="19">
        <f t="shared" si="0"/>
        <v>2545.11</v>
      </c>
      <c r="N4" s="19">
        <f t="shared" ref="N4:N25" si="1">SUM(B4:M4)</f>
        <v>30541.320000000003</v>
      </c>
    </row>
    <row r="5" spans="1:14" ht="39" customHeight="1" x14ac:dyDescent="0.35">
      <c r="A5" s="23" t="s">
        <v>19</v>
      </c>
      <c r="B5" s="20">
        <v>1368.63</v>
      </c>
      <c r="C5" s="20">
        <v>1368.63</v>
      </c>
      <c r="D5" s="20">
        <v>1368.63</v>
      </c>
      <c r="E5" s="20">
        <v>1368.63</v>
      </c>
      <c r="F5" s="20">
        <v>1368.63</v>
      </c>
      <c r="G5" s="20">
        <v>1368.63</v>
      </c>
      <c r="H5" s="20">
        <v>1368.63</v>
      </c>
      <c r="I5" s="20">
        <v>1368.63</v>
      </c>
      <c r="J5" s="20">
        <v>1368.63</v>
      </c>
      <c r="K5" s="20">
        <v>1368.63</v>
      </c>
      <c r="L5" s="20">
        <v>1368.63</v>
      </c>
      <c r="M5" s="20">
        <v>1368.63</v>
      </c>
      <c r="N5" s="20">
        <f t="shared" si="1"/>
        <v>16423.560000000005</v>
      </c>
    </row>
    <row r="6" spans="1:14" ht="60" customHeight="1" x14ac:dyDescent="0.35">
      <c r="A6" s="23" t="s">
        <v>40</v>
      </c>
      <c r="B6" s="20">
        <v>1176.48</v>
      </c>
      <c r="C6" s="20">
        <v>1176.48</v>
      </c>
      <c r="D6" s="20">
        <v>1176.48</v>
      </c>
      <c r="E6" s="20">
        <v>1176.48</v>
      </c>
      <c r="F6" s="20">
        <v>1176.48</v>
      </c>
      <c r="G6" s="20">
        <v>1176.48</v>
      </c>
      <c r="H6" s="20">
        <v>1176.48</v>
      </c>
      <c r="I6" s="20">
        <v>1176.48</v>
      </c>
      <c r="J6" s="20">
        <v>1176.48</v>
      </c>
      <c r="K6" s="20">
        <v>1176.48</v>
      </c>
      <c r="L6" s="20">
        <v>1176.48</v>
      </c>
      <c r="M6" s="20">
        <v>1176.48</v>
      </c>
      <c r="N6" s="20">
        <f t="shared" si="1"/>
        <v>14117.759999999997</v>
      </c>
    </row>
    <row r="7" spans="1:14" ht="44.25" customHeight="1" x14ac:dyDescent="0.35">
      <c r="A7" s="23" t="s">
        <v>39</v>
      </c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>
        <f>SUM(B7:M7)</f>
        <v>0</v>
      </c>
    </row>
    <row r="8" spans="1:14" ht="44.25" customHeight="1" x14ac:dyDescent="0.35">
      <c r="A8" s="23" t="s">
        <v>60</v>
      </c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</row>
    <row r="9" spans="1:14" ht="44.25" customHeight="1" x14ac:dyDescent="0.35">
      <c r="A9" s="23" t="s">
        <v>37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>
        <f>SUM(B9:M9)</f>
        <v>0</v>
      </c>
    </row>
    <row r="10" spans="1:14" ht="36" customHeight="1" x14ac:dyDescent="0.35">
      <c r="A10" s="24" t="s">
        <v>20</v>
      </c>
      <c r="B10" s="19">
        <f>B11+B12+B13+B14</f>
        <v>4815</v>
      </c>
      <c r="C10" s="19">
        <f t="shared" ref="C10:M10" si="2">C11+C12+C13+C14</f>
        <v>795.65</v>
      </c>
      <c r="D10" s="19">
        <f t="shared" si="2"/>
        <v>10115.530000000001</v>
      </c>
      <c r="E10" s="19">
        <f t="shared" si="2"/>
        <v>0</v>
      </c>
      <c r="F10" s="19">
        <f t="shared" si="2"/>
        <v>0</v>
      </c>
      <c r="G10" s="19">
        <f t="shared" si="2"/>
        <v>0</v>
      </c>
      <c r="H10" s="19">
        <f t="shared" si="2"/>
        <v>2232</v>
      </c>
      <c r="I10" s="19">
        <f t="shared" si="2"/>
        <v>0</v>
      </c>
      <c r="J10" s="19">
        <f t="shared" si="2"/>
        <v>0</v>
      </c>
      <c r="K10" s="19">
        <f t="shared" si="2"/>
        <v>1488</v>
      </c>
      <c r="L10" s="19">
        <f t="shared" si="2"/>
        <v>0</v>
      </c>
      <c r="M10" s="19">
        <f t="shared" si="2"/>
        <v>0</v>
      </c>
      <c r="N10" s="19">
        <f t="shared" si="1"/>
        <v>19446.18</v>
      </c>
    </row>
    <row r="11" spans="1:14" ht="40.5" customHeight="1" x14ac:dyDescent="0.35">
      <c r="A11" s="23" t="s">
        <v>21</v>
      </c>
      <c r="B11" s="20"/>
      <c r="C11" s="20"/>
      <c r="D11" s="20">
        <v>8928</v>
      </c>
      <c r="E11" s="20"/>
      <c r="F11" s="20"/>
      <c r="G11" s="20"/>
      <c r="H11" s="20">
        <v>2232</v>
      </c>
      <c r="I11" s="20"/>
      <c r="J11" s="20"/>
      <c r="K11" s="20"/>
      <c r="L11" s="20"/>
      <c r="M11" s="20"/>
      <c r="N11" s="20">
        <f t="shared" si="1"/>
        <v>11160</v>
      </c>
    </row>
    <row r="12" spans="1:14" ht="45.75" customHeight="1" x14ac:dyDescent="0.35">
      <c r="A12" s="23" t="s">
        <v>22</v>
      </c>
      <c r="B12" s="21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19">
        <f t="shared" si="1"/>
        <v>0</v>
      </c>
    </row>
    <row r="13" spans="1:14" ht="45.75" customHeight="1" x14ac:dyDescent="0.35">
      <c r="A13" s="28" t="s">
        <v>34</v>
      </c>
      <c r="B13" s="21">
        <v>4815</v>
      </c>
      <c r="C13" s="20"/>
      <c r="D13" s="20"/>
      <c r="E13" s="20"/>
      <c r="F13" s="20"/>
      <c r="G13" s="20"/>
      <c r="H13" s="20"/>
      <c r="I13" s="20"/>
      <c r="J13" s="20"/>
      <c r="K13" s="20">
        <v>1488</v>
      </c>
      <c r="L13" s="20"/>
      <c r="M13" s="20"/>
      <c r="N13" s="19">
        <f t="shared" si="1"/>
        <v>6303</v>
      </c>
    </row>
    <row r="14" spans="1:14" ht="21.75" customHeight="1" x14ac:dyDescent="0.35">
      <c r="A14" s="23" t="s">
        <v>23</v>
      </c>
      <c r="B14" s="20"/>
      <c r="C14" s="20">
        <v>795.65</v>
      </c>
      <c r="D14" s="20">
        <v>1187.53</v>
      </c>
      <c r="E14" s="20"/>
      <c r="F14" s="20"/>
      <c r="G14" s="20"/>
      <c r="H14" s="20"/>
      <c r="I14" s="20"/>
      <c r="J14" s="20"/>
      <c r="K14" s="20"/>
      <c r="L14" s="20"/>
      <c r="M14" s="20"/>
      <c r="N14" s="20">
        <f t="shared" si="1"/>
        <v>1983.1799999999998</v>
      </c>
    </row>
    <row r="15" spans="1:14" ht="23.25" customHeight="1" x14ac:dyDescent="0.35">
      <c r="A15" s="24" t="s">
        <v>24</v>
      </c>
      <c r="B15" s="19">
        <f>B16+B17+B18</f>
        <v>0</v>
      </c>
      <c r="C15" s="19">
        <f t="shared" ref="C15:M15" si="3">C16+C17+C18</f>
        <v>0</v>
      </c>
      <c r="D15" s="19">
        <f t="shared" si="3"/>
        <v>0</v>
      </c>
      <c r="E15" s="19">
        <f t="shared" si="3"/>
        <v>0</v>
      </c>
      <c r="F15" s="19">
        <f t="shared" si="3"/>
        <v>0</v>
      </c>
      <c r="G15" s="19">
        <f t="shared" si="3"/>
        <v>0</v>
      </c>
      <c r="H15" s="19">
        <f t="shared" si="3"/>
        <v>0</v>
      </c>
      <c r="I15" s="19">
        <f t="shared" si="3"/>
        <v>0</v>
      </c>
      <c r="J15" s="19">
        <f t="shared" si="3"/>
        <v>13322</v>
      </c>
      <c r="K15" s="19">
        <f t="shared" si="3"/>
        <v>0</v>
      </c>
      <c r="L15" s="19">
        <f t="shared" si="3"/>
        <v>0</v>
      </c>
      <c r="M15" s="19">
        <f t="shared" si="3"/>
        <v>0</v>
      </c>
      <c r="N15" s="19">
        <f t="shared" si="1"/>
        <v>13322</v>
      </c>
    </row>
    <row r="16" spans="1:14" ht="42" customHeight="1" x14ac:dyDescent="0.35">
      <c r="A16" s="23" t="s">
        <v>25</v>
      </c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>
        <f t="shared" si="1"/>
        <v>0</v>
      </c>
    </row>
    <row r="17" spans="1:14" ht="40.5" customHeight="1" x14ac:dyDescent="0.35">
      <c r="A17" s="23" t="s">
        <v>26</v>
      </c>
      <c r="B17" s="20"/>
      <c r="C17" s="20"/>
      <c r="D17" s="20"/>
      <c r="E17" s="20"/>
      <c r="F17" s="20"/>
      <c r="G17" s="20"/>
      <c r="H17" s="20"/>
      <c r="I17" s="20"/>
      <c r="J17" s="20">
        <v>13322</v>
      </c>
      <c r="K17" s="20"/>
      <c r="L17" s="20"/>
      <c r="M17" s="20"/>
      <c r="N17" s="20">
        <f t="shared" si="1"/>
        <v>13322</v>
      </c>
    </row>
    <row r="18" spans="1:14" ht="40.5" customHeight="1" x14ac:dyDescent="0.35">
      <c r="A18" s="28" t="s">
        <v>35</v>
      </c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>
        <f t="shared" si="1"/>
        <v>0</v>
      </c>
    </row>
    <row r="19" spans="1:14" ht="40.5" customHeight="1" x14ac:dyDescent="0.35">
      <c r="A19" s="33" t="s">
        <v>50</v>
      </c>
      <c r="B19" s="20"/>
      <c r="C19" s="20"/>
      <c r="D19" s="20"/>
      <c r="E19" s="20"/>
      <c r="F19" s="20"/>
      <c r="G19" s="20"/>
      <c r="H19" s="20"/>
      <c r="I19" s="20"/>
      <c r="J19" s="20">
        <v>150</v>
      </c>
      <c r="K19" s="20"/>
      <c r="L19" s="20"/>
      <c r="M19" s="20"/>
      <c r="N19" s="20">
        <f t="shared" si="1"/>
        <v>150</v>
      </c>
    </row>
    <row r="20" spans="1:14" ht="40.5" customHeight="1" x14ac:dyDescent="0.35">
      <c r="A20" s="24" t="s">
        <v>54</v>
      </c>
      <c r="B20" s="19">
        <f>B21+B22+B23</f>
        <v>64.47999999999999</v>
      </c>
      <c r="C20" s="19">
        <f t="shared" ref="C20:M20" si="4">C21+C22+C23</f>
        <v>399.77</v>
      </c>
      <c r="D20" s="19">
        <f t="shared" si="4"/>
        <v>450.72999999999996</v>
      </c>
      <c r="E20" s="19">
        <f t="shared" si="4"/>
        <v>-267.19</v>
      </c>
      <c r="F20" s="19">
        <f t="shared" si="4"/>
        <v>-227.02999999999997</v>
      </c>
      <c r="G20" s="19">
        <f t="shared" si="4"/>
        <v>613.82000000000005</v>
      </c>
      <c r="H20" s="19">
        <f t="shared" si="4"/>
        <v>283.96000000000004</v>
      </c>
      <c r="I20" s="19">
        <f t="shared" si="4"/>
        <v>2639.41</v>
      </c>
      <c r="J20" s="19">
        <f t="shared" si="4"/>
        <v>0</v>
      </c>
      <c r="K20" s="19">
        <f t="shared" si="4"/>
        <v>0</v>
      </c>
      <c r="L20" s="19">
        <f t="shared" si="4"/>
        <v>0</v>
      </c>
      <c r="M20" s="19">
        <f t="shared" si="4"/>
        <v>0</v>
      </c>
      <c r="N20" s="19">
        <f t="shared" ref="N20:N24" si="5">SUM(B20:M20)</f>
        <v>3957.95</v>
      </c>
    </row>
    <row r="21" spans="1:14" ht="40.5" customHeight="1" x14ac:dyDescent="0.35">
      <c r="A21" s="23" t="s">
        <v>55</v>
      </c>
      <c r="B21" s="20">
        <v>-119.08</v>
      </c>
      <c r="C21" s="20">
        <v>-29.77</v>
      </c>
      <c r="D21" s="20">
        <v>119.08</v>
      </c>
      <c r="E21" s="20">
        <v>-148.85</v>
      </c>
      <c r="F21" s="20">
        <v>-148.85</v>
      </c>
      <c r="G21" s="20">
        <v>-148.85</v>
      </c>
      <c r="H21" s="20">
        <v>-59.54</v>
      </c>
      <c r="I21" s="20">
        <v>2411.37</v>
      </c>
      <c r="J21" s="20"/>
      <c r="K21" s="20"/>
      <c r="L21" s="20"/>
      <c r="M21" s="20"/>
      <c r="N21" s="20">
        <f t="shared" si="5"/>
        <v>1875.5099999999998</v>
      </c>
    </row>
    <row r="22" spans="1:14" ht="40.5" customHeight="1" x14ac:dyDescent="0.35">
      <c r="A22" s="23" t="s">
        <v>56</v>
      </c>
      <c r="B22" s="20">
        <v>233.76</v>
      </c>
      <c r="C22" s="20">
        <v>233.76</v>
      </c>
      <c r="D22" s="20">
        <v>233.76</v>
      </c>
      <c r="E22" s="20">
        <v>240.59</v>
      </c>
      <c r="F22" s="20">
        <v>240.59</v>
      </c>
      <c r="G22" s="20">
        <v>240.59</v>
      </c>
      <c r="H22" s="20">
        <v>240.59</v>
      </c>
      <c r="I22" s="20">
        <v>240.59</v>
      </c>
      <c r="J22" s="20"/>
      <c r="K22" s="20"/>
      <c r="L22" s="20"/>
      <c r="M22" s="20"/>
      <c r="N22" s="20">
        <f t="shared" si="5"/>
        <v>1904.2299999999998</v>
      </c>
    </row>
    <row r="23" spans="1:14" ht="40.5" customHeight="1" x14ac:dyDescent="0.35">
      <c r="A23" s="28" t="s">
        <v>57</v>
      </c>
      <c r="B23" s="20">
        <v>-50.2</v>
      </c>
      <c r="C23" s="20">
        <v>195.78</v>
      </c>
      <c r="D23" s="20">
        <v>97.89</v>
      </c>
      <c r="E23" s="20">
        <v>-358.93</v>
      </c>
      <c r="F23" s="20">
        <v>-318.77</v>
      </c>
      <c r="G23" s="20">
        <v>522.08000000000004</v>
      </c>
      <c r="H23" s="20">
        <v>102.91</v>
      </c>
      <c r="I23" s="20">
        <v>-12.55</v>
      </c>
      <c r="J23" s="20"/>
      <c r="K23" s="20"/>
      <c r="L23" s="20"/>
      <c r="M23" s="20"/>
      <c r="N23" s="20">
        <f t="shared" si="5"/>
        <v>178.21</v>
      </c>
    </row>
    <row r="24" spans="1:14" ht="40.5" customHeight="1" x14ac:dyDescent="0.35">
      <c r="A24" s="33" t="s">
        <v>58</v>
      </c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>
        <f t="shared" si="5"/>
        <v>0</v>
      </c>
    </row>
    <row r="25" spans="1:14" ht="39.75" customHeight="1" x14ac:dyDescent="0.35">
      <c r="A25" s="24" t="s">
        <v>51</v>
      </c>
      <c r="B25" s="19">
        <v>1429.3</v>
      </c>
      <c r="C25" s="19">
        <v>1429.3</v>
      </c>
      <c r="D25" s="19">
        <v>1429.3</v>
      </c>
      <c r="E25" s="19">
        <v>1429.3</v>
      </c>
      <c r="F25" s="19">
        <v>1429.3</v>
      </c>
      <c r="G25" s="19">
        <v>1429.3</v>
      </c>
      <c r="H25" s="19">
        <v>1429.3</v>
      </c>
      <c r="I25" s="19">
        <v>1429.3</v>
      </c>
      <c r="J25" s="19">
        <v>1429.3</v>
      </c>
      <c r="K25" s="19">
        <v>1429.3</v>
      </c>
      <c r="L25" s="51">
        <v>1429.3</v>
      </c>
      <c r="M25" s="19">
        <v>1429.3</v>
      </c>
      <c r="N25" s="19">
        <f t="shared" si="1"/>
        <v>17151.599999999995</v>
      </c>
    </row>
    <row r="26" spans="1:14" ht="22.5" customHeight="1" x14ac:dyDescent="0.35">
      <c r="A26" s="24" t="s">
        <v>27</v>
      </c>
      <c r="B26" s="19">
        <f t="shared" ref="B26:M26" si="6">B4+B10+B15+B25+B19+B20+B24</f>
        <v>8853.89</v>
      </c>
      <c r="C26" s="19">
        <f t="shared" si="6"/>
        <v>5169.83</v>
      </c>
      <c r="D26" s="19">
        <f t="shared" si="6"/>
        <v>14540.67</v>
      </c>
      <c r="E26" s="19">
        <f t="shared" si="6"/>
        <v>3707.22</v>
      </c>
      <c r="F26" s="19">
        <f t="shared" si="6"/>
        <v>3747.38</v>
      </c>
      <c r="G26" s="19">
        <f t="shared" si="6"/>
        <v>4588.2299999999996</v>
      </c>
      <c r="H26" s="19">
        <f t="shared" si="6"/>
        <v>6490.3700000000008</v>
      </c>
      <c r="I26" s="19">
        <f t="shared" si="6"/>
        <v>6613.82</v>
      </c>
      <c r="J26" s="19">
        <f t="shared" si="6"/>
        <v>17446.41</v>
      </c>
      <c r="K26" s="19">
        <f t="shared" si="6"/>
        <v>5462.41</v>
      </c>
      <c r="L26" s="19">
        <f t="shared" si="6"/>
        <v>3974.41</v>
      </c>
      <c r="M26" s="19">
        <f t="shared" si="6"/>
        <v>3974.41</v>
      </c>
      <c r="N26" s="19">
        <f>N4+N10+N15+N25+N19+N20+N24</f>
        <v>84569.049999999988</v>
      </c>
    </row>
    <row r="27" spans="1:14" ht="15.75" x14ac:dyDescent="0.25">
      <c r="A27" s="67" t="s">
        <v>59</v>
      </c>
      <c r="B27" s="67"/>
      <c r="C27" s="67"/>
      <c r="D27" s="25"/>
      <c r="E27" s="25"/>
      <c r="F27" s="25"/>
      <c r="G27" s="25"/>
      <c r="H27" s="25"/>
      <c r="I27" s="25"/>
      <c r="J27" s="25"/>
      <c r="K27" s="25"/>
      <c r="L27" s="68" t="s">
        <v>31</v>
      </c>
      <c r="M27" s="68"/>
      <c r="N27" s="68"/>
    </row>
    <row r="28" spans="1:14" ht="15.75" x14ac:dyDescent="0.25">
      <c r="A28" s="26"/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</row>
    <row r="29" spans="1:14" ht="15.75" x14ac:dyDescent="0.25">
      <c r="A29" s="67" t="s">
        <v>29</v>
      </c>
      <c r="B29" s="67"/>
      <c r="C29" s="67"/>
      <c r="D29" s="25"/>
      <c r="E29" s="25"/>
      <c r="F29" s="25"/>
      <c r="G29" s="25"/>
      <c r="H29" s="25"/>
      <c r="I29" s="25"/>
      <c r="J29" s="25"/>
      <c r="K29" s="25"/>
      <c r="L29" s="68" t="s">
        <v>38</v>
      </c>
      <c r="M29" s="68"/>
      <c r="N29" s="68"/>
    </row>
  </sheetData>
  <mergeCells count="5">
    <mergeCell ref="A1:N1"/>
    <mergeCell ref="A27:C27"/>
    <mergeCell ref="A29:C29"/>
    <mergeCell ref="L27:N27"/>
    <mergeCell ref="L29:N29"/>
  </mergeCells>
  <pageMargins left="0.70866141732283472" right="0.70866141732283472" top="0.74803149606299213" bottom="0.74803149606299213" header="0.31496062992125984" footer="0.31496062992125984"/>
  <pageSetup paperSize="9" scale="4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21"/>
  <sheetViews>
    <sheetView workbookViewId="0">
      <selection activeCell="C18" sqref="C18:D18"/>
    </sheetView>
  </sheetViews>
  <sheetFormatPr defaultRowHeight="15" x14ac:dyDescent="0.25"/>
  <cols>
    <col min="1" max="1" width="4.5703125" customWidth="1"/>
    <col min="2" max="2" width="6.5703125" customWidth="1"/>
    <col min="3" max="3" width="45.7109375" customWidth="1"/>
    <col min="4" max="4" width="14.42578125" customWidth="1"/>
    <col min="5" max="5" width="13.85546875" customWidth="1"/>
  </cols>
  <sheetData>
    <row r="1" spans="1:5" ht="15.75" x14ac:dyDescent="0.25">
      <c r="B1" s="34" t="s">
        <v>53</v>
      </c>
      <c r="C1" s="34"/>
    </row>
    <row r="2" spans="1:5" x14ac:dyDescent="0.25">
      <c r="C2" t="s">
        <v>33</v>
      </c>
    </row>
    <row r="3" spans="1:5" x14ac:dyDescent="0.25">
      <c r="B3" t="s">
        <v>41</v>
      </c>
    </row>
    <row r="4" spans="1:5" x14ac:dyDescent="0.25">
      <c r="A4" s="31" t="s">
        <v>42</v>
      </c>
      <c r="B4" s="31" t="s">
        <v>42</v>
      </c>
      <c r="C4" s="31"/>
      <c r="D4" s="31" t="s">
        <v>43</v>
      </c>
      <c r="E4" s="31" t="s">
        <v>44</v>
      </c>
    </row>
    <row r="5" spans="1:5" x14ac:dyDescent="0.25">
      <c r="A5" s="32" t="s">
        <v>45</v>
      </c>
      <c r="B5" s="32" t="s">
        <v>46</v>
      </c>
      <c r="C5" s="32" t="s">
        <v>47</v>
      </c>
      <c r="D5" s="32" t="s">
        <v>48</v>
      </c>
      <c r="E5" s="32" t="s">
        <v>49</v>
      </c>
    </row>
    <row r="6" spans="1:5" x14ac:dyDescent="0.25">
      <c r="A6" s="27">
        <v>1</v>
      </c>
      <c r="B6" s="27"/>
      <c r="C6" s="13"/>
      <c r="D6" s="30"/>
      <c r="E6" s="27"/>
    </row>
    <row r="7" spans="1:5" x14ac:dyDescent="0.25">
      <c r="A7" s="27">
        <v>2</v>
      </c>
      <c r="B7" s="27"/>
      <c r="C7" s="13"/>
      <c r="D7" s="30"/>
      <c r="E7" s="27"/>
    </row>
    <row r="8" spans="1:5" x14ac:dyDescent="0.25">
      <c r="A8" s="27">
        <v>3</v>
      </c>
      <c r="B8" s="27"/>
      <c r="C8" s="13"/>
      <c r="D8" s="30"/>
      <c r="E8" s="27"/>
    </row>
    <row r="9" spans="1:5" x14ac:dyDescent="0.25">
      <c r="A9" s="27">
        <v>4</v>
      </c>
      <c r="B9" s="27"/>
      <c r="C9" s="13"/>
      <c r="D9" s="30"/>
      <c r="E9" s="27"/>
    </row>
    <row r="10" spans="1:5" x14ac:dyDescent="0.25">
      <c r="A10" s="27">
        <v>5</v>
      </c>
      <c r="B10" s="27"/>
      <c r="C10" s="13"/>
      <c r="D10" s="27"/>
      <c r="E10" s="27"/>
    </row>
    <row r="11" spans="1:5" x14ac:dyDescent="0.25">
      <c r="A11" s="27">
        <v>6</v>
      </c>
      <c r="B11" s="27"/>
      <c r="C11" s="13"/>
      <c r="D11" s="27"/>
      <c r="E11" s="27"/>
    </row>
    <row r="12" spans="1:5" x14ac:dyDescent="0.25">
      <c r="A12" s="27">
        <v>7</v>
      </c>
      <c r="B12" s="27"/>
      <c r="C12" s="13"/>
      <c r="D12" s="27"/>
      <c r="E12" s="27"/>
    </row>
    <row r="13" spans="1:5" x14ac:dyDescent="0.25">
      <c r="A13" s="27">
        <v>8</v>
      </c>
      <c r="B13" s="27"/>
      <c r="C13" s="13"/>
      <c r="D13" s="27"/>
      <c r="E13" s="27"/>
    </row>
    <row r="14" spans="1:5" x14ac:dyDescent="0.25">
      <c r="A14" s="27">
        <v>9</v>
      </c>
      <c r="B14" s="27"/>
      <c r="C14" s="13"/>
      <c r="D14" s="27"/>
      <c r="E14" s="27"/>
    </row>
    <row r="15" spans="1:5" x14ac:dyDescent="0.25">
      <c r="A15" s="27">
        <v>10</v>
      </c>
      <c r="B15" s="27"/>
      <c r="C15" s="13"/>
      <c r="D15" s="27"/>
      <c r="E15" s="27"/>
    </row>
    <row r="16" spans="1:5" x14ac:dyDescent="0.25">
      <c r="A16" s="27">
        <v>11</v>
      </c>
      <c r="B16" s="27"/>
      <c r="C16" s="13"/>
      <c r="D16" s="27"/>
      <c r="E16" s="27"/>
    </row>
    <row r="17" spans="1:5" x14ac:dyDescent="0.25">
      <c r="A17" s="27">
        <v>12</v>
      </c>
      <c r="B17" s="27"/>
      <c r="C17" s="13"/>
      <c r="D17" s="27"/>
      <c r="E17" s="27"/>
    </row>
    <row r="18" spans="1:5" x14ac:dyDescent="0.25">
      <c r="A18" s="27">
        <v>13</v>
      </c>
      <c r="B18" s="27"/>
      <c r="C18" s="13"/>
      <c r="D18" s="27"/>
      <c r="E18" s="27"/>
    </row>
    <row r="19" spans="1:5" x14ac:dyDescent="0.25">
      <c r="A19" s="27">
        <v>14</v>
      </c>
      <c r="B19" s="27"/>
      <c r="C19" s="13"/>
      <c r="D19" s="27"/>
      <c r="E19" s="27"/>
    </row>
    <row r="20" spans="1:5" x14ac:dyDescent="0.25">
      <c r="A20" s="27">
        <v>15</v>
      </c>
      <c r="B20" s="27"/>
      <c r="C20" s="13"/>
      <c r="D20" s="27"/>
      <c r="E20" s="27"/>
    </row>
    <row r="21" spans="1:5" x14ac:dyDescent="0.25">
      <c r="A21" s="27">
        <v>16</v>
      </c>
      <c r="B21" s="27"/>
      <c r="C21" s="13"/>
      <c r="D21" s="13"/>
      <c r="E21" s="13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D31"/>
  <sheetViews>
    <sheetView workbookViewId="0">
      <selection activeCell="D7" sqref="D7"/>
    </sheetView>
  </sheetViews>
  <sheetFormatPr defaultRowHeight="15" x14ac:dyDescent="0.25"/>
  <cols>
    <col min="1" max="1" width="4.42578125" customWidth="1"/>
    <col min="2" max="2" width="54.7109375" customWidth="1"/>
    <col min="3" max="3" width="11.7109375" customWidth="1"/>
    <col min="4" max="4" width="13.7109375" customWidth="1"/>
  </cols>
  <sheetData>
    <row r="1" spans="1:4" ht="15.75" x14ac:dyDescent="0.25">
      <c r="A1" s="1"/>
      <c r="B1" s="64" t="s">
        <v>62</v>
      </c>
      <c r="C1" s="64"/>
      <c r="D1" s="64"/>
    </row>
    <row r="2" spans="1:4" ht="15.75" x14ac:dyDescent="0.25">
      <c r="A2" s="1"/>
      <c r="B2" s="65" t="s">
        <v>33</v>
      </c>
      <c r="C2" s="65"/>
      <c r="D2" s="65"/>
    </row>
    <row r="3" spans="1:4" ht="15.75" x14ac:dyDescent="0.25">
      <c r="A3" s="1"/>
      <c r="B3" s="64" t="s">
        <v>52</v>
      </c>
      <c r="C3" s="64"/>
      <c r="D3" s="64"/>
    </row>
    <row r="4" spans="1:4" x14ac:dyDescent="0.25">
      <c r="A4" s="7"/>
      <c r="B4" s="8" t="s">
        <v>0</v>
      </c>
      <c r="C4" s="7" t="s">
        <v>1</v>
      </c>
      <c r="D4" s="7" t="s">
        <v>28</v>
      </c>
    </row>
    <row r="5" spans="1:4" ht="15.75" x14ac:dyDescent="0.25">
      <c r="A5" s="9"/>
      <c r="B5" s="52" t="s">
        <v>14</v>
      </c>
      <c r="C5" s="9"/>
      <c r="D5" s="9"/>
    </row>
    <row r="6" spans="1:4" x14ac:dyDescent="0.25">
      <c r="A6" s="11">
        <v>1</v>
      </c>
      <c r="B6" s="35" t="s">
        <v>72</v>
      </c>
      <c r="C6" s="41">
        <v>150</v>
      </c>
      <c r="D6" s="3">
        <f>C6</f>
        <v>150</v>
      </c>
    </row>
    <row r="7" spans="1:4" x14ac:dyDescent="0.25">
      <c r="A7" s="12"/>
      <c r="B7" s="38"/>
      <c r="C7" s="53"/>
      <c r="D7" s="12"/>
    </row>
    <row r="8" spans="1:4" x14ac:dyDescent="0.25">
      <c r="A8" s="13"/>
      <c r="B8" s="36"/>
      <c r="C8" s="42"/>
      <c r="D8" s="15"/>
    </row>
    <row r="9" spans="1:4" x14ac:dyDescent="0.25">
      <c r="A9" s="27"/>
      <c r="B9" s="45"/>
      <c r="C9" s="38"/>
      <c r="D9" s="12"/>
    </row>
    <row r="10" spans="1:4" x14ac:dyDescent="0.25">
      <c r="A10" s="14"/>
      <c r="B10" s="47"/>
      <c r="C10" s="48"/>
      <c r="D10" s="16"/>
    </row>
    <row r="11" spans="1:4" x14ac:dyDescent="0.25">
      <c r="A11" s="13"/>
      <c r="B11" s="35"/>
      <c r="C11" s="38"/>
      <c r="D11" s="12"/>
    </row>
    <row r="12" spans="1:4" x14ac:dyDescent="0.25">
      <c r="A12" s="13"/>
      <c r="B12" s="38"/>
      <c r="C12" s="37"/>
      <c r="D12" s="13"/>
    </row>
    <row r="13" spans="1:4" x14ac:dyDescent="0.25">
      <c r="A13" s="13"/>
      <c r="B13" s="37"/>
      <c r="C13" s="38"/>
      <c r="D13" s="12"/>
    </row>
    <row r="14" spans="1:4" x14ac:dyDescent="0.25">
      <c r="A14" s="13"/>
      <c r="B14" s="38"/>
      <c r="C14" s="38"/>
      <c r="D14" s="12"/>
    </row>
    <row r="15" spans="1:4" x14ac:dyDescent="0.25">
      <c r="A15" s="13"/>
      <c r="B15" s="37"/>
      <c r="C15" s="38"/>
      <c r="D15" s="12"/>
    </row>
    <row r="16" spans="1:4" x14ac:dyDescent="0.25">
      <c r="A16" s="13"/>
      <c r="B16" s="54"/>
      <c r="C16" s="37"/>
      <c r="D16" s="13"/>
    </row>
    <row r="17" spans="1:4" x14ac:dyDescent="0.25">
      <c r="A17" s="13"/>
      <c r="B17" s="37"/>
      <c r="C17" s="38"/>
      <c r="D17" s="12"/>
    </row>
    <row r="18" spans="1:4" x14ac:dyDescent="0.25">
      <c r="A18" s="13"/>
      <c r="B18" s="38"/>
      <c r="C18" s="38"/>
      <c r="D18" s="12"/>
    </row>
    <row r="19" spans="1:4" x14ac:dyDescent="0.25">
      <c r="A19" s="13"/>
      <c r="B19" s="37"/>
      <c r="C19" s="37"/>
      <c r="D19" s="12"/>
    </row>
    <row r="20" spans="1:4" x14ac:dyDescent="0.25">
      <c r="A20" s="13"/>
      <c r="B20" s="35"/>
      <c r="C20" s="37"/>
      <c r="D20" s="13"/>
    </row>
    <row r="21" spans="1:4" x14ac:dyDescent="0.25">
      <c r="A21" s="13"/>
      <c r="B21" s="35"/>
      <c r="C21" s="37"/>
      <c r="D21" s="13"/>
    </row>
    <row r="22" spans="1:4" x14ac:dyDescent="0.25">
      <c r="A22" s="13"/>
      <c r="B22" s="38"/>
      <c r="C22" s="38"/>
      <c r="D22" s="12"/>
    </row>
    <row r="23" spans="1:4" x14ac:dyDescent="0.25">
      <c r="A23" s="13"/>
      <c r="B23" s="38"/>
      <c r="C23" s="37"/>
      <c r="D23" s="13"/>
    </row>
    <row r="24" spans="1:4" x14ac:dyDescent="0.25">
      <c r="A24" s="13"/>
      <c r="B24" s="35"/>
      <c r="C24" s="37"/>
      <c r="D24" s="13"/>
    </row>
    <row r="25" spans="1:4" x14ac:dyDescent="0.25">
      <c r="A25" s="13"/>
      <c r="B25" s="35"/>
      <c r="C25" s="37"/>
      <c r="D25" s="12"/>
    </row>
    <row r="26" spans="1:4" x14ac:dyDescent="0.25">
      <c r="A26" s="13"/>
      <c r="B26" s="38"/>
      <c r="C26" s="38"/>
      <c r="D26" s="12"/>
    </row>
    <row r="27" spans="1:4" x14ac:dyDescent="0.25">
      <c r="A27" s="13"/>
      <c r="B27" s="37"/>
      <c r="C27" s="37"/>
      <c r="D27" s="13"/>
    </row>
    <row r="28" spans="1:4" x14ac:dyDescent="0.25">
      <c r="A28" s="13"/>
      <c r="B28" s="38"/>
      <c r="C28" s="38"/>
      <c r="D28" s="12"/>
    </row>
    <row r="29" spans="1:4" x14ac:dyDescent="0.25">
      <c r="A29" s="13"/>
      <c r="B29" s="38"/>
      <c r="C29" s="37"/>
      <c r="D29" s="13"/>
    </row>
    <row r="30" spans="1:4" x14ac:dyDescent="0.25">
      <c r="A30" s="13"/>
      <c r="B30" s="13"/>
      <c r="C30" s="13"/>
      <c r="D30" s="13"/>
    </row>
    <row r="31" spans="1:4" x14ac:dyDescent="0.25">
      <c r="A31" s="13"/>
      <c r="B31" s="12"/>
      <c r="C31" s="12"/>
      <c r="D31" s="12"/>
    </row>
  </sheetData>
  <mergeCells count="3">
    <mergeCell ref="B1:D1"/>
    <mergeCell ref="B2:D2"/>
    <mergeCell ref="B3:D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ТО ин.оборуд.</vt:lpstr>
      <vt:lpstr>ТО конструкт.эл.</vt:lpstr>
      <vt:lpstr>ТО эл.оборуд.</vt:lpstr>
      <vt:lpstr>ТР конструкт.эл</vt:lpstr>
      <vt:lpstr>ТР эл.оборуд.</vt:lpstr>
      <vt:lpstr>ТР инж.об.</vt:lpstr>
      <vt:lpstr>Лиц. счет. Св. расчет</vt:lpstr>
      <vt:lpstr>заявл</vt:lpstr>
      <vt:lpstr>Доп.раб.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Сметанкина</cp:lastModifiedBy>
  <cp:lastPrinted>2016-01-22T04:48:33Z</cp:lastPrinted>
  <dcterms:created xsi:type="dcterms:W3CDTF">2011-07-25T05:21:17Z</dcterms:created>
  <dcterms:modified xsi:type="dcterms:W3CDTF">2023-01-26T08:35:01Z</dcterms:modified>
</cp:coreProperties>
</file>