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Ушакова\"/>
    </mc:Choice>
  </mc:AlternateContent>
  <xr:revisionPtr revIDLastSave="0" documentId="13_ncr:1_{65168FAB-2DEA-4502-93AF-85910726F2A9}" xr6:coauthVersionLast="47" xr6:coauthVersionMax="47" xr10:uidLastSave="{00000000-0000-0000-0000-000000000000}"/>
  <bookViews>
    <workbookView xWindow="-120" yWindow="-120" windowWidth="25440" windowHeight="1539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D17" i="2"/>
  <c r="D15" i="2"/>
  <c r="C15" i="2"/>
  <c r="D17" i="1"/>
  <c r="D14" i="9"/>
  <c r="D15" i="1"/>
  <c r="C8" i="9" l="1"/>
  <c r="D8" i="9" s="1"/>
  <c r="D10" i="9" s="1"/>
  <c r="D12" i="9" s="1"/>
  <c r="C13" i="1"/>
  <c r="D6" i="4" l="1"/>
  <c r="D8" i="4" s="1"/>
  <c r="C10" i="2"/>
  <c r="D6" i="6" l="1"/>
  <c r="D8" i="6" s="1"/>
  <c r="D6" i="2" l="1"/>
  <c r="D10" i="2" s="1"/>
  <c r="C7" i="1"/>
  <c r="D7" i="1" s="1"/>
  <c r="D9" i="1" s="1"/>
  <c r="D13" i="1" s="1"/>
  <c r="M4" i="5" l="1"/>
  <c r="L4" i="5"/>
  <c r="K4" i="5"/>
  <c r="J4" i="5"/>
  <c r="I4" i="5"/>
  <c r="H4" i="5"/>
  <c r="G4" i="5"/>
  <c r="F4" i="5"/>
  <c r="E4" i="5"/>
  <c r="D4" i="5"/>
  <c r="C4" i="5"/>
  <c r="B4" i="5"/>
  <c r="N17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B23" i="5" l="1"/>
  <c r="M23" i="5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 l="1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<sst xmlns="http://schemas.openxmlformats.org/spreadsheetml/2006/main" count="139" uniqueCount="84">
  <si>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</si>
  <si>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</si>
  <si>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</si>
  <si>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</si>
  <si>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</si>
  <si>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</si>
  <si>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</si>
  <si>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</si>
  <si>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</si>
  <si>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</si>
  <si>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</si>
  <si>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</si>
  <si>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</si>
  <si>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</si>
  <si>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</si>
  <si>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</si>
  <si>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</si>
  <si>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</si>
  <si>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</si>
  <si>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</si>
  <si>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</si>
  <si>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</si>
  <si>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</si>
  <si>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</si>
  <si>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</si>
  <si>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</si>
  <si>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</si>
  <si>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</si>
  <si>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</si>
  <si>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</si>
  <si>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Ушакова,7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</si>
  <si>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</si>
  <si>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</si>
  <si>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</si>
  <si>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</si>
  <si>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</si>
  <si>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</si>
  <si>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</si>
  <si>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</si>
  <si>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</si>
  <si>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</si>
  <si>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</si>
  <si>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</si>
  <si>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</si>
  <si>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</si>
  <si>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</si>
  <si>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</si>
  <si>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</si>
  <si>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</si>
  <si>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</si>
  <si>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</si>
  <si>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</si>
  <si>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</si>
  <si>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</si>
  <si>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</si>
  <si>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</si>
  <si>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</si>
  <si>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</si>
  <si>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Итого за январь</t>
  </si>
  <si>
    <t>Уборка снежных шапок и наледи с крыши</t>
  </si>
  <si>
    <t>Лицевой счет. Сводный расчет  2022г</t>
  </si>
  <si>
    <t>Лицевой счёт  2022г</t>
  </si>
  <si>
    <t>Отогрев системы ХВС</t>
  </si>
  <si>
    <t>Лицевой счёт 2022г</t>
  </si>
  <si>
    <t>Устранение течи на стояке ХВС Квартира №14</t>
  </si>
  <si>
    <t>Работы ППР</t>
  </si>
  <si>
    <t>Автовышка 1 час</t>
  </si>
  <si>
    <t>Итого за март</t>
  </si>
  <si>
    <t>Замена участка трубы отопления Квартира №3</t>
  </si>
  <si>
    <t>Отключение отопления</t>
  </si>
  <si>
    <t>Замена участка трубы на стояке отопления квартира №16</t>
  </si>
  <si>
    <t>Итого за май</t>
  </si>
  <si>
    <t>Вывоз крупногабаритного мусора</t>
  </si>
  <si>
    <t>Замена стояка отопления. Установка перемычки. Квартира №7</t>
  </si>
  <si>
    <t>Выдана жителям краска для покраски подъездных дверей</t>
  </si>
  <si>
    <t>Скос травы на придомовой территории</t>
  </si>
  <si>
    <t>Запукс системы отопления</t>
  </si>
  <si>
    <t>Замена участка трубы на стояке ХВС квартира№2</t>
  </si>
  <si>
    <t>Повесили замок навесной на дверь квартиры №10</t>
  </si>
  <si>
    <t>Ремонт пола, замена половой рейки в квартире №10</t>
  </si>
  <si>
    <t>Установка внутреннего дверного замка в квартиру №10</t>
  </si>
  <si>
    <t>Итого за ноябрь</t>
  </si>
  <si>
    <t>Удаление снежных шапок и наледи с крыши</t>
  </si>
  <si>
    <t>Замена трубы отопления Квартира №9,10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</si>
</sst>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2" fontId="6" fillId="0" borderId="1" xfId="0" applyNumberFormat="1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left"/>
    </xf>
    <xf numFmtId="0" fontId="9" fillId="0" borderId="9" xfId="0" applyFont="1" applyBorder="1"/>
    <xf numFmtId="0" fontId="8" fillId="0" borderId="8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0" t="s">
        <v>61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9" t="s">
        <v>4</v>
      </c>
      <c r="C3" s="59"/>
      <c r="D3" s="59"/>
      <c r="E3" s="1"/>
      <c r="F3" s="1"/>
      <c r="G3" s="1"/>
      <c r="H3" s="1"/>
    </row>
    <row r="4" spans="1:8" ht="30" x14ac:dyDescent="0.25">
      <c r="A4" s="11"/>
      <c r="B4" s="28" t="s">
        <v>0</v>
      </c>
      <c r="C4" s="28" t="s">
        <v>1</v>
      </c>
      <c r="D4" s="28" t="s">
        <v>26</v>
      </c>
      <c r="E4" s="1"/>
      <c r="F4" s="1"/>
      <c r="G4" s="1"/>
      <c r="H4" s="1"/>
    </row>
    <row r="5" spans="1:8" x14ac:dyDescent="0.25">
      <c r="A5" s="11"/>
      <c r="B5" s="3" t="s">
        <v>2</v>
      </c>
      <c r="C5" s="11"/>
      <c r="D5" s="11"/>
      <c r="E5" s="1"/>
      <c r="F5" s="1"/>
    </row>
    <row r="6" spans="1:8" x14ac:dyDescent="0.25">
      <c r="A6" s="34">
        <v>1</v>
      </c>
      <c r="B6" s="34" t="s">
        <v>62</v>
      </c>
      <c r="C6" s="34">
        <v>1544</v>
      </c>
      <c r="D6" s="35"/>
      <c r="E6" s="1"/>
      <c r="F6" s="1"/>
    </row>
    <row r="7" spans="1:8" x14ac:dyDescent="0.25">
      <c r="A7" s="34"/>
      <c r="B7" s="35" t="s">
        <v>58</v>
      </c>
      <c r="C7" s="35">
        <f>SUM(C6:C6)</f>
        <v>1544</v>
      </c>
      <c r="D7" s="35">
        <f>C7</f>
        <v>1544</v>
      </c>
      <c r="E7" s="1"/>
      <c r="F7" s="1"/>
    </row>
    <row r="8" spans="1:8" s="5" customFormat="1" x14ac:dyDescent="0.25">
      <c r="A8" s="34"/>
      <c r="B8" s="35" t="s">
        <v>5</v>
      </c>
      <c r="C8" s="34"/>
      <c r="D8" s="35"/>
      <c r="E8" s="4"/>
      <c r="F8" s="4"/>
    </row>
    <row r="9" spans="1:8" x14ac:dyDescent="0.25">
      <c r="A9" s="34">
        <v>1</v>
      </c>
      <c r="B9" s="34" t="s">
        <v>64</v>
      </c>
      <c r="C9" s="34">
        <v>1758</v>
      </c>
      <c r="D9" s="35">
        <f>C9+D7</f>
        <v>3302</v>
      </c>
      <c r="E9" s="1"/>
      <c r="F9" s="1"/>
    </row>
    <row r="10" spans="1:8" x14ac:dyDescent="0.25">
      <c r="A10" s="34"/>
      <c r="B10" s="35" t="s">
        <v>8</v>
      </c>
      <c r="C10" s="35"/>
      <c r="D10" s="35"/>
      <c r="E10" s="1"/>
      <c r="F10" s="1"/>
    </row>
    <row r="11" spans="1:8" x14ac:dyDescent="0.25">
      <c r="A11" s="34">
        <v>1</v>
      </c>
      <c r="B11" s="34" t="s">
        <v>69</v>
      </c>
      <c r="C11" s="34">
        <v>744</v>
      </c>
      <c r="D11" s="35"/>
      <c r="E11" s="1"/>
      <c r="F11" s="1"/>
    </row>
    <row r="12" spans="1:8" ht="30" x14ac:dyDescent="0.25">
      <c r="A12" s="34">
        <v>2</v>
      </c>
      <c r="B12" s="34" t="s">
        <v>70</v>
      </c>
      <c r="C12" s="34">
        <v>1692</v>
      </c>
      <c r="D12" s="35"/>
      <c r="E12" s="1"/>
      <c r="F12" s="1"/>
    </row>
    <row r="13" spans="1:8" x14ac:dyDescent="0.25">
      <c r="A13" s="34"/>
      <c r="B13" s="58" t="s">
        <v>71</v>
      </c>
      <c r="C13" s="35">
        <f>SUM(C11:C12)</f>
        <v>2436</v>
      </c>
      <c r="D13" s="35">
        <f>C13+D9</f>
        <v>5738</v>
      </c>
      <c r="E13" s="1"/>
      <c r="F13" s="1"/>
    </row>
    <row r="14" spans="1:8" x14ac:dyDescent="0.25">
      <c r="A14" s="34"/>
      <c r="B14" s="35" t="s">
        <v>12</v>
      </c>
      <c r="C14" s="34"/>
      <c r="D14" s="35"/>
      <c r="E14" s="1"/>
      <c r="F14" s="1"/>
    </row>
    <row r="15" spans="1:8" s="5" customFormat="1" x14ac:dyDescent="0.25">
      <c r="A15" s="34">
        <v>1</v>
      </c>
      <c r="B15" s="34" t="s">
        <v>76</v>
      </c>
      <c r="C15" s="34">
        <v>744</v>
      </c>
      <c r="D15" s="35">
        <f>C15+D13</f>
        <v>6482</v>
      </c>
      <c r="E15" s="4"/>
      <c r="F15" s="4"/>
    </row>
    <row r="16" spans="1:8" s="5" customFormat="1" x14ac:dyDescent="0.25">
      <c r="A16" s="34"/>
      <c r="B16" s="35" t="s">
        <v>14</v>
      </c>
      <c r="C16" s="35"/>
      <c r="D16" s="35"/>
      <c r="E16" s="4"/>
      <c r="F16" s="4"/>
    </row>
    <row r="17" spans="1:6" s="5" customFormat="1" ht="15" customHeight="1" x14ac:dyDescent="0.25">
      <c r="A17" s="34">
        <v>1</v>
      </c>
      <c r="B17" s="34" t="s">
        <v>77</v>
      </c>
      <c r="C17" s="34">
        <v>1570</v>
      </c>
      <c r="D17" s="35">
        <f>C17+D15</f>
        <v>8052</v>
      </c>
      <c r="E17" s="4"/>
      <c r="F17" s="4"/>
    </row>
    <row r="18" spans="1:6" s="5" customFormat="1" x14ac:dyDescent="0.25">
      <c r="A18" s="34"/>
      <c r="B18" s="34"/>
      <c r="C18" s="34"/>
      <c r="D18" s="35"/>
      <c r="E18" s="4"/>
      <c r="F18" s="4"/>
    </row>
    <row r="19" spans="1:6" s="5" customFormat="1" x14ac:dyDescent="0.25">
      <c r="A19" s="34"/>
      <c r="B19" s="34"/>
      <c r="C19" s="34"/>
      <c r="D19" s="35"/>
      <c r="E19" s="4"/>
      <c r="F19" s="4"/>
    </row>
    <row r="20" spans="1:6" s="5" customFormat="1" x14ac:dyDescent="0.25">
      <c r="A20" s="34"/>
      <c r="B20" s="34"/>
      <c r="C20" s="34"/>
      <c r="D20" s="35"/>
      <c r="E20" s="4"/>
      <c r="F20" s="4"/>
    </row>
    <row r="21" spans="1:6" s="5" customFormat="1" x14ac:dyDescent="0.25">
      <c r="A21" s="34"/>
      <c r="B21" s="34"/>
      <c r="C21" s="35"/>
      <c r="D21" s="35"/>
      <c r="E21" s="4"/>
      <c r="F21" s="4"/>
    </row>
    <row r="22" spans="1:6" s="5" customFormat="1" x14ac:dyDescent="0.25">
      <c r="A22" s="34"/>
      <c r="B22" s="34"/>
      <c r="C22" s="34"/>
      <c r="D22" s="35"/>
      <c r="E22" s="4"/>
      <c r="F22" s="4"/>
    </row>
    <row r="23" spans="1:6" s="5" customFormat="1" x14ac:dyDescent="0.25">
      <c r="A23" s="34"/>
      <c r="B23" s="34"/>
      <c r="C23" s="34"/>
      <c r="D23" s="35"/>
      <c r="E23" s="4"/>
      <c r="F23" s="4"/>
    </row>
    <row r="24" spans="1:6" x14ac:dyDescent="0.25">
      <c r="A24" s="34"/>
      <c r="B24" s="36"/>
      <c r="C24" s="34"/>
      <c r="D24" s="34"/>
      <c r="E24" s="1"/>
      <c r="F24" s="1"/>
    </row>
    <row r="25" spans="1:6" x14ac:dyDescent="0.25">
      <c r="A25" s="34"/>
      <c r="B25" s="34"/>
      <c r="C25" s="34"/>
      <c r="D25" s="34"/>
      <c r="E25" s="1"/>
      <c r="F25" s="1"/>
    </row>
    <row r="26" spans="1:6" x14ac:dyDescent="0.25">
      <c r="A26" s="34"/>
      <c r="B26" s="34"/>
      <c r="C26" s="35"/>
      <c r="D26" s="35"/>
      <c r="E26" s="1"/>
      <c r="F26" s="1"/>
    </row>
    <row r="27" spans="1:6" x14ac:dyDescent="0.25">
      <c r="A27" s="34"/>
      <c r="B27" s="34"/>
      <c r="C27" s="35"/>
      <c r="D27" s="35"/>
      <c r="E27" s="1"/>
      <c r="F27" s="1"/>
    </row>
    <row r="28" spans="1:6" x14ac:dyDescent="0.25">
      <c r="A28" s="34"/>
      <c r="B28" s="34"/>
      <c r="C28" s="34"/>
      <c r="D28" s="34"/>
      <c r="E28" s="1"/>
      <c r="F28" s="1"/>
    </row>
    <row r="29" spans="1:6" x14ac:dyDescent="0.25">
      <c r="A29" s="34"/>
      <c r="B29" s="37"/>
      <c r="C29" s="34"/>
      <c r="D29" s="38"/>
      <c r="E29" s="1"/>
      <c r="F29" s="1"/>
    </row>
    <row r="30" spans="1:6" x14ac:dyDescent="0.25">
      <c r="A30" s="34"/>
      <c r="B30" s="37"/>
      <c r="C30" s="34"/>
      <c r="D30" s="38"/>
      <c r="E30" s="1"/>
      <c r="F30" s="1"/>
    </row>
    <row r="31" spans="1:6" x14ac:dyDescent="0.25">
      <c r="A31" s="34"/>
      <c r="B31" s="37"/>
      <c r="C31" s="34"/>
      <c r="D31" s="38"/>
      <c r="E31" s="1"/>
      <c r="F31" s="1"/>
    </row>
    <row r="32" spans="1:6" x14ac:dyDescent="0.25">
      <c r="A32" s="39"/>
      <c r="B32" s="39"/>
      <c r="C32" s="39"/>
      <c r="D32" s="39"/>
    </row>
    <row r="33" spans="1:4" x14ac:dyDescent="0.25">
      <c r="A33" s="39"/>
      <c r="B33" s="39"/>
      <c r="C33" s="39"/>
      <c r="D33" s="39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  <row r="40" spans="1:4" x14ac:dyDescent="0.25">
      <c r="A40" s="39"/>
      <c r="B40" s="39"/>
      <c r="C40" s="39"/>
      <c r="D40" s="39"/>
    </row>
    <row r="41" spans="1:4" x14ac:dyDescent="0.25">
      <c r="A41" s="39"/>
      <c r="B41" s="39"/>
      <c r="C41" s="39"/>
      <c r="D41" s="39"/>
    </row>
    <row r="42" spans="1:4" x14ac:dyDescent="0.25">
      <c r="A42" s="39"/>
      <c r="B42" s="39"/>
      <c r="C42" s="39"/>
      <c r="D42" s="39"/>
    </row>
    <row r="43" spans="1:4" x14ac:dyDescent="0.25">
      <c r="A43" s="39"/>
      <c r="B43" s="39"/>
      <c r="C43" s="39"/>
      <c r="D43" s="39"/>
    </row>
    <row r="44" spans="1:4" x14ac:dyDescent="0.25">
      <c r="A44" s="39"/>
      <c r="B44" s="39"/>
      <c r="C44" s="39"/>
      <c r="D44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D18" sqref="D18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1" t="s">
        <v>61</v>
      </c>
      <c r="C1" s="61"/>
      <c r="D1" s="61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9" t="s">
        <v>6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59</v>
      </c>
      <c r="C6" s="34">
        <v>1488</v>
      </c>
      <c r="D6" s="35">
        <f>C6</f>
        <v>1488</v>
      </c>
    </row>
    <row r="7" spans="1:8" s="4" customFormat="1" x14ac:dyDescent="0.25">
      <c r="A7" s="34"/>
      <c r="B7" s="35" t="s">
        <v>3</v>
      </c>
      <c r="C7" s="35"/>
      <c r="D7" s="35"/>
    </row>
    <row r="8" spans="1:8" s="4" customFormat="1" x14ac:dyDescent="0.25">
      <c r="A8" s="34">
        <v>1</v>
      </c>
      <c r="B8" s="34" t="s">
        <v>59</v>
      </c>
      <c r="C8" s="34">
        <v>1116</v>
      </c>
      <c r="D8" s="35"/>
    </row>
    <row r="9" spans="1:8" s="4" customFormat="1" ht="15" customHeight="1" x14ac:dyDescent="0.25">
      <c r="A9" s="34">
        <v>2</v>
      </c>
      <c r="B9" s="34" t="s">
        <v>66</v>
      </c>
      <c r="C9" s="34">
        <v>2500</v>
      </c>
      <c r="D9" s="35"/>
    </row>
    <row r="10" spans="1:8" s="4" customFormat="1" ht="15" customHeight="1" x14ac:dyDescent="0.25">
      <c r="A10" s="34"/>
      <c r="B10" s="35" t="s">
        <v>67</v>
      </c>
      <c r="C10" s="35">
        <f>SUM(C8:C9)</f>
        <v>3616</v>
      </c>
      <c r="D10" s="35">
        <f>C10+D6</f>
        <v>5104</v>
      </c>
    </row>
    <row r="11" spans="1:8" s="1" customFormat="1" ht="15" customHeight="1" x14ac:dyDescent="0.25">
      <c r="A11" s="34"/>
      <c r="B11" s="35" t="s">
        <v>14</v>
      </c>
      <c r="C11" s="34"/>
      <c r="D11" s="34"/>
    </row>
    <row r="12" spans="1:8" s="1" customFormat="1" ht="17.100000000000001" customHeight="1" x14ac:dyDescent="0.25">
      <c r="A12" s="34">
        <v>1</v>
      </c>
      <c r="B12" s="34" t="s">
        <v>78</v>
      </c>
      <c r="C12" s="34">
        <v>299</v>
      </c>
      <c r="D12" s="35"/>
    </row>
    <row r="13" spans="1:8" s="1" customFormat="1" ht="15" customHeight="1" x14ac:dyDescent="0.25">
      <c r="A13" s="34">
        <v>2</v>
      </c>
      <c r="B13" s="34" t="s">
        <v>79</v>
      </c>
      <c r="C13" s="34">
        <v>2761</v>
      </c>
      <c r="D13" s="34"/>
    </row>
    <row r="14" spans="1:8" s="4" customFormat="1" ht="30" x14ac:dyDescent="0.25">
      <c r="A14" s="34">
        <v>3</v>
      </c>
      <c r="B14" s="34" t="s">
        <v>80</v>
      </c>
      <c r="C14" s="34">
        <v>5049.5</v>
      </c>
      <c r="D14" s="35"/>
    </row>
    <row r="15" spans="1:8" s="4" customFormat="1" x14ac:dyDescent="0.25">
      <c r="A15" s="35"/>
      <c r="B15" s="35" t="s">
        <v>81</v>
      </c>
      <c r="C15" s="35">
        <f>SUM(C12:C14)</f>
        <v>8109.5</v>
      </c>
      <c r="D15" s="35">
        <f>C15+D10</f>
        <v>13213.5</v>
      </c>
    </row>
    <row r="16" spans="1:8" s="1" customFormat="1" x14ac:dyDescent="0.25">
      <c r="A16" s="34"/>
      <c r="B16" s="35" t="s">
        <v>15</v>
      </c>
      <c r="C16" s="34"/>
      <c r="D16" s="35"/>
    </row>
    <row r="17" spans="1:4" s="1" customFormat="1" x14ac:dyDescent="0.25">
      <c r="A17" s="34">
        <v>1</v>
      </c>
      <c r="B17" s="34" t="s">
        <v>82</v>
      </c>
      <c r="C17" s="34">
        <v>1116</v>
      </c>
      <c r="D17" s="35">
        <f>C17+D15</f>
        <v>14329.5</v>
      </c>
    </row>
    <row r="18" spans="1:4" s="1" customFormat="1" x14ac:dyDescent="0.25">
      <c r="A18" s="34"/>
      <c r="B18" s="35"/>
      <c r="C18" s="34"/>
      <c r="D18" s="35"/>
    </row>
    <row r="19" spans="1:4" s="1" customFormat="1" x14ac:dyDescent="0.25">
      <c r="A19" s="34"/>
      <c r="B19" s="34"/>
      <c r="C19" s="34"/>
      <c r="D19" s="35"/>
    </row>
    <row r="20" spans="1:4" s="1" customFormat="1" x14ac:dyDescent="0.25">
      <c r="A20" s="34"/>
      <c r="B20" s="35"/>
      <c r="C20" s="34"/>
      <c r="D20" s="35"/>
    </row>
    <row r="21" spans="1:4" s="4" customFormat="1" x14ac:dyDescent="0.25">
      <c r="A21" s="34"/>
      <c r="B21" s="34"/>
      <c r="C21" s="34"/>
      <c r="D21" s="35"/>
    </row>
    <row r="22" spans="1:4" s="1" customFormat="1" x14ac:dyDescent="0.25">
      <c r="A22" s="34"/>
      <c r="B22" s="34"/>
      <c r="C22" s="34"/>
      <c r="D22" s="35"/>
    </row>
    <row r="23" spans="1:4" s="1" customFormat="1" x14ac:dyDescent="0.25">
      <c r="A23" s="34"/>
      <c r="B23" s="34"/>
      <c r="C23" s="34"/>
      <c r="D23" s="34"/>
    </row>
    <row r="24" spans="1:4" s="1" customFormat="1" x14ac:dyDescent="0.25">
      <c r="A24" s="34"/>
      <c r="B24" s="34"/>
      <c r="C24" s="34"/>
      <c r="D24" s="35"/>
    </row>
    <row r="25" spans="1:4" s="1" customFormat="1" x14ac:dyDescent="0.25">
      <c r="A25" s="35"/>
      <c r="B25" s="35"/>
      <c r="C25" s="35"/>
      <c r="D25" s="35"/>
    </row>
    <row r="26" spans="1:4" s="1" customFormat="1" ht="15.75" customHeight="1" x14ac:dyDescent="0.25">
      <c r="A26" s="34"/>
      <c r="B26" s="34"/>
      <c r="C26" s="34"/>
      <c r="D26" s="34"/>
    </row>
    <row r="27" spans="1:4" s="1" customFormat="1" x14ac:dyDescent="0.25">
      <c r="A27" s="34"/>
      <c r="B27" s="35"/>
      <c r="C27" s="35"/>
      <c r="D27" s="35"/>
    </row>
    <row r="28" spans="1:4" s="1" customFormat="1" x14ac:dyDescent="0.25">
      <c r="A28" s="34"/>
      <c r="B28" s="34"/>
      <c r="C28" s="35"/>
      <c r="D28" s="35"/>
    </row>
    <row r="29" spans="1:4" x14ac:dyDescent="0.25">
      <c r="A29" s="40"/>
      <c r="B29" s="35"/>
      <c r="C29" s="40"/>
      <c r="D29" s="40"/>
    </row>
    <row r="30" spans="1:4" x14ac:dyDescent="0.25">
      <c r="A30" s="40"/>
      <c r="B30" s="34"/>
      <c r="C30" s="40"/>
      <c r="D30" s="40"/>
    </row>
    <row r="31" spans="1:4" x14ac:dyDescent="0.25">
      <c r="A31" s="40"/>
      <c r="B31" s="34"/>
      <c r="C31" s="40"/>
      <c r="D31" s="40"/>
    </row>
    <row r="32" spans="1:4" x14ac:dyDescent="0.25">
      <c r="A32" s="40"/>
      <c r="B32" s="34"/>
      <c r="C32" s="40"/>
      <c r="D32" s="40"/>
    </row>
    <row r="33" spans="1:4" x14ac:dyDescent="0.25">
      <c r="A33" s="40"/>
      <c r="B33" s="35"/>
      <c r="C33" s="41"/>
      <c r="D33" s="41"/>
    </row>
    <row r="34" spans="1:4" x14ac:dyDescent="0.25">
      <c r="A34" s="40"/>
      <c r="B34" s="35"/>
      <c r="C34" s="40"/>
      <c r="D34" s="40"/>
    </row>
    <row r="35" spans="1:4" x14ac:dyDescent="0.25">
      <c r="A35" s="40"/>
      <c r="B35" s="34"/>
      <c r="C35" s="40"/>
      <c r="D35" s="40"/>
    </row>
    <row r="36" spans="1:4" x14ac:dyDescent="0.25">
      <c r="A36" s="40"/>
      <c r="B36" s="35"/>
      <c r="C36" s="41"/>
      <c r="D36" s="41"/>
    </row>
    <row r="37" spans="1:4" x14ac:dyDescent="0.25">
      <c r="A37" s="39"/>
      <c r="B37" s="39"/>
      <c r="C37" s="39"/>
      <c r="D37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1" t="s">
        <v>61</v>
      </c>
      <c r="C1" s="61"/>
      <c r="D1" s="61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59" t="s">
        <v>45</v>
      </c>
      <c r="C3" s="59"/>
      <c r="D3" s="59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3"/>
      <c r="B5" s="35" t="s">
        <v>5</v>
      </c>
      <c r="C5" s="43"/>
      <c r="D5" s="43"/>
    </row>
    <row r="6" spans="1:4" x14ac:dyDescent="0.25">
      <c r="A6" s="34">
        <v>1</v>
      </c>
      <c r="B6" s="34" t="s">
        <v>65</v>
      </c>
      <c r="C6" s="34">
        <v>1116</v>
      </c>
      <c r="D6" s="35">
        <f>C6</f>
        <v>1116</v>
      </c>
    </row>
    <row r="7" spans="1:4" x14ac:dyDescent="0.25">
      <c r="A7" s="35"/>
      <c r="B7" s="35" t="s">
        <v>11</v>
      </c>
      <c r="C7" s="35"/>
      <c r="D7" s="35"/>
    </row>
    <row r="8" spans="1:4" x14ac:dyDescent="0.25">
      <c r="A8" s="34">
        <v>1</v>
      </c>
      <c r="B8" s="34" t="s">
        <v>65</v>
      </c>
      <c r="C8" s="34">
        <v>1138</v>
      </c>
      <c r="D8" s="35">
        <f>C8+D6</f>
        <v>2254</v>
      </c>
    </row>
    <row r="9" spans="1:4" x14ac:dyDescent="0.25">
      <c r="A9" s="34"/>
      <c r="B9" s="35"/>
      <c r="C9" s="34"/>
      <c r="D9" s="34"/>
    </row>
    <row r="10" spans="1:4" x14ac:dyDescent="0.25">
      <c r="A10" s="34"/>
      <c r="B10" s="34"/>
      <c r="C10" s="34"/>
      <c r="D10" s="35"/>
    </row>
    <row r="11" spans="1:4" x14ac:dyDescent="0.25">
      <c r="A11" s="34"/>
      <c r="B11" s="35"/>
      <c r="C11" s="35"/>
      <c r="D11" s="35"/>
    </row>
    <row r="12" spans="1:4" x14ac:dyDescent="0.25">
      <c r="A12" s="34"/>
      <c r="B12" s="34"/>
      <c r="C12" s="34"/>
      <c r="D12" s="35"/>
    </row>
    <row r="13" spans="1:4" x14ac:dyDescent="0.25">
      <c r="A13" s="34"/>
      <c r="B13" s="35"/>
      <c r="C13" s="34"/>
      <c r="D13" s="35"/>
    </row>
    <row r="14" spans="1:4" x14ac:dyDescent="0.25">
      <c r="A14" s="34"/>
      <c r="B14" s="34"/>
      <c r="C14" s="34"/>
      <c r="D14" s="35"/>
    </row>
    <row r="15" spans="1:4" x14ac:dyDescent="0.25">
      <c r="A15" s="34"/>
      <c r="B15" s="35"/>
      <c r="C15" s="34"/>
      <c r="D15" s="34"/>
    </row>
    <row r="16" spans="1:4" x14ac:dyDescent="0.25">
      <c r="A16" s="34"/>
      <c r="B16" s="34"/>
      <c r="C16" s="34"/>
      <c r="D16" s="35"/>
    </row>
    <row r="17" spans="1:4" x14ac:dyDescent="0.25">
      <c r="A17" s="34"/>
      <c r="B17" s="35"/>
      <c r="C17" s="34"/>
      <c r="D17" s="34"/>
    </row>
    <row r="18" spans="1:4" x14ac:dyDescent="0.25">
      <c r="A18" s="34"/>
      <c r="B18" s="34"/>
      <c r="C18" s="34"/>
      <c r="D18" s="35"/>
    </row>
    <row r="19" spans="1:4" x14ac:dyDescent="0.25">
      <c r="A19" s="35"/>
      <c r="B19" s="35"/>
      <c r="C19" s="35"/>
      <c r="D19" s="35"/>
    </row>
    <row r="20" spans="1:4" x14ac:dyDescent="0.25">
      <c r="A20" s="35"/>
      <c r="B20" s="34"/>
      <c r="C20" s="34"/>
      <c r="D20" s="35"/>
    </row>
    <row r="21" spans="1:4" x14ac:dyDescent="0.25">
      <c r="A21" s="34"/>
      <c r="B21" s="35"/>
      <c r="C21" s="34"/>
      <c r="D21" s="34"/>
    </row>
    <row r="22" spans="1:4" x14ac:dyDescent="0.25">
      <c r="A22" s="34"/>
      <c r="B22" s="34"/>
      <c r="C22" s="34"/>
      <c r="D22" s="35"/>
    </row>
    <row r="23" spans="1:4" x14ac:dyDescent="0.25">
      <c r="A23" s="34"/>
      <c r="B23" s="34"/>
      <c r="C23" s="34"/>
      <c r="D23" s="35"/>
    </row>
    <row r="24" spans="1:4" x14ac:dyDescent="0.25">
      <c r="A24" s="34"/>
      <c r="B24" s="34"/>
      <c r="C24" s="34"/>
      <c r="D24" s="35"/>
    </row>
    <row r="25" spans="1:4" x14ac:dyDescent="0.25">
      <c r="A25" s="34"/>
      <c r="B25" s="35"/>
      <c r="C25" s="35"/>
      <c r="D25" s="35"/>
    </row>
    <row r="26" spans="1:4" x14ac:dyDescent="0.25">
      <c r="A26" s="34"/>
      <c r="B26" s="34"/>
      <c r="C26" s="35"/>
      <c r="D26" s="35"/>
    </row>
    <row r="27" spans="1:4" x14ac:dyDescent="0.25">
      <c r="A27" s="40"/>
      <c r="B27" s="35"/>
      <c r="C27" s="40"/>
      <c r="D27" s="40"/>
    </row>
    <row r="28" spans="1:4" x14ac:dyDescent="0.25">
      <c r="A28" s="40"/>
      <c r="B28" s="34"/>
      <c r="C28" s="40"/>
      <c r="D28" s="40"/>
    </row>
    <row r="29" spans="1:4" x14ac:dyDescent="0.25">
      <c r="A29" s="40"/>
      <c r="B29" s="34"/>
      <c r="C29" s="40"/>
      <c r="D29" s="40"/>
    </row>
    <row r="30" spans="1:4" x14ac:dyDescent="0.25">
      <c r="A30" s="40"/>
      <c r="B30" s="34"/>
      <c r="C30" s="40"/>
      <c r="D30" s="40"/>
    </row>
    <row r="31" spans="1:4" x14ac:dyDescent="0.25">
      <c r="A31" s="40"/>
      <c r="B31" s="35"/>
      <c r="C31" s="41"/>
      <c r="D31" s="41"/>
    </row>
    <row r="32" spans="1:4" x14ac:dyDescent="0.25">
      <c r="A32" s="40"/>
      <c r="B32" s="35"/>
      <c r="C32" s="40"/>
      <c r="D32" s="40"/>
    </row>
    <row r="33" spans="1:4" x14ac:dyDescent="0.25">
      <c r="A33" s="40"/>
      <c r="B33" s="34"/>
      <c r="C33" s="40"/>
      <c r="D33" s="40"/>
    </row>
    <row r="34" spans="1:4" x14ac:dyDescent="0.25">
      <c r="A34" s="40"/>
      <c r="B34" s="35"/>
      <c r="C34" s="41"/>
      <c r="D34" s="41"/>
    </row>
    <row r="35" spans="1:4" x14ac:dyDescent="0.25">
      <c r="A35" s="39"/>
      <c r="B35" s="39"/>
      <c r="C35" s="39"/>
      <c r="D35" s="39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7" sqref="B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59" t="s">
        <v>61</v>
      </c>
      <c r="C1" s="59"/>
      <c r="D1" s="59"/>
      <c r="E1" s="6"/>
      <c r="F1" s="6"/>
      <c r="G1" s="6"/>
      <c r="H1" s="6"/>
    </row>
    <row r="2" spans="1:8" ht="21.6" customHeight="1" x14ac:dyDescent="0.25">
      <c r="A2" s="1"/>
      <c r="B2" s="62" t="s">
        <v>30</v>
      </c>
      <c r="C2" s="62"/>
      <c r="D2" s="62"/>
      <c r="E2" s="1"/>
      <c r="F2" s="1"/>
      <c r="G2" s="1"/>
      <c r="H2" s="1"/>
    </row>
    <row r="3" spans="1:8" ht="17.25" customHeight="1" x14ac:dyDescent="0.25">
      <c r="A3" s="1"/>
      <c r="B3" s="61" t="s">
        <v>46</v>
      </c>
      <c r="C3" s="61"/>
      <c r="D3" s="61"/>
      <c r="E3" s="1"/>
      <c r="F3" s="1"/>
      <c r="G3" s="1"/>
      <c r="H3" s="1"/>
    </row>
    <row r="4" spans="1:8" ht="30" x14ac:dyDescent="0.25">
      <c r="A4" s="11"/>
      <c r="B4" s="28" t="s">
        <v>0</v>
      </c>
      <c r="C4" s="11" t="s">
        <v>1</v>
      </c>
      <c r="D4" s="11" t="s">
        <v>26</v>
      </c>
      <c r="E4" s="1"/>
      <c r="F4" s="1"/>
      <c r="G4" s="1"/>
      <c r="H4" s="1"/>
    </row>
    <row r="5" spans="1:8" x14ac:dyDescent="0.25">
      <c r="A5" s="35"/>
      <c r="B5" s="35"/>
      <c r="C5" s="35"/>
      <c r="D5" s="35"/>
      <c r="E5" s="1"/>
      <c r="F5" s="1"/>
      <c r="G5" s="1"/>
      <c r="H5" s="1"/>
    </row>
    <row r="6" spans="1:8" x14ac:dyDescent="0.25">
      <c r="A6" s="34"/>
      <c r="B6" s="34"/>
      <c r="C6" s="44"/>
      <c r="D6" s="35"/>
    </row>
    <row r="7" spans="1:8" x14ac:dyDescent="0.25">
      <c r="A7" s="40"/>
      <c r="B7" s="40"/>
      <c r="C7" s="45"/>
      <c r="D7" s="41"/>
    </row>
    <row r="8" spans="1:8" x14ac:dyDescent="0.25">
      <c r="A8" s="40"/>
      <c r="B8" s="34"/>
      <c r="C8" s="45"/>
      <c r="D8" s="46"/>
    </row>
    <row r="9" spans="1:8" x14ac:dyDescent="0.25">
      <c r="A9" s="47"/>
      <c r="B9" s="51"/>
      <c r="C9" s="40"/>
      <c r="D9" s="40"/>
    </row>
    <row r="10" spans="1:8" x14ac:dyDescent="0.25">
      <c r="A10" s="48"/>
      <c r="B10" s="49"/>
      <c r="C10" s="50"/>
      <c r="D10" s="52"/>
    </row>
    <row r="11" spans="1:8" x14ac:dyDescent="0.25">
      <c r="A11" s="40"/>
      <c r="B11" s="35"/>
      <c r="C11" s="40"/>
      <c r="D11" s="40"/>
    </row>
    <row r="12" spans="1:8" x14ac:dyDescent="0.25">
      <c r="A12" s="40"/>
      <c r="B12" s="40"/>
      <c r="C12" s="40"/>
      <c r="D12" s="40"/>
    </row>
    <row r="13" spans="1:8" x14ac:dyDescent="0.25">
      <c r="A13" s="40"/>
      <c r="B13" s="40"/>
      <c r="C13" s="40"/>
      <c r="D13" s="40"/>
    </row>
    <row r="14" spans="1:8" x14ac:dyDescent="0.25">
      <c r="A14" s="40"/>
      <c r="B14" s="40"/>
      <c r="C14" s="40"/>
      <c r="D14" s="41"/>
    </row>
    <row r="15" spans="1:8" x14ac:dyDescent="0.25">
      <c r="A15" s="40"/>
      <c r="B15" s="41"/>
      <c r="C15" s="40"/>
      <c r="D15" s="40"/>
    </row>
    <row r="16" spans="1:8" x14ac:dyDescent="0.25">
      <c r="A16" s="40"/>
      <c r="B16" s="36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0"/>
      <c r="C18" s="41"/>
      <c r="D18" s="41"/>
    </row>
    <row r="19" spans="1:4" x14ac:dyDescent="0.25">
      <c r="A19" s="40"/>
      <c r="B19" s="41"/>
      <c r="C19" s="40"/>
      <c r="D19" s="40"/>
    </row>
    <row r="20" spans="1:4" x14ac:dyDescent="0.25">
      <c r="A20" s="40"/>
      <c r="B20" s="34"/>
      <c r="C20" s="40"/>
      <c r="D20" s="40"/>
    </row>
    <row r="21" spans="1:4" x14ac:dyDescent="0.25">
      <c r="A21" s="40"/>
      <c r="B21" s="34"/>
      <c r="C21" s="40"/>
      <c r="D21" s="40"/>
    </row>
    <row r="22" spans="1:4" x14ac:dyDescent="0.25">
      <c r="A22" s="40"/>
      <c r="B22" s="41"/>
      <c r="C22" s="41"/>
      <c r="D22" s="41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34"/>
      <c r="C24" s="40"/>
      <c r="D24" s="40"/>
    </row>
    <row r="25" spans="1:4" x14ac:dyDescent="0.25">
      <c r="A25" s="40"/>
      <c r="B25" s="34"/>
      <c r="C25" s="40"/>
      <c r="D25" s="41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5" sqref="B5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1" t="s">
        <v>61</v>
      </c>
      <c r="C1" s="61"/>
      <c r="D1" s="61"/>
    </row>
    <row r="2" spans="1:4" ht="15.75" x14ac:dyDescent="0.25">
      <c r="A2" s="1"/>
      <c r="B2" s="62" t="s">
        <v>30</v>
      </c>
      <c r="C2" s="62"/>
      <c r="D2" s="62"/>
    </row>
    <row r="3" spans="1:4" ht="15.75" x14ac:dyDescent="0.25">
      <c r="A3" s="1"/>
      <c r="B3" s="61" t="s">
        <v>33</v>
      </c>
      <c r="C3" s="61"/>
      <c r="D3" s="61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9"/>
      <c r="C5" s="9"/>
      <c r="D5" s="9"/>
    </row>
    <row r="6" spans="1:4" x14ac:dyDescent="0.25">
      <c r="A6" s="35"/>
      <c r="B6" s="34"/>
      <c r="C6" s="44"/>
      <c r="D6" s="3"/>
    </row>
    <row r="7" spans="1:4" x14ac:dyDescent="0.25">
      <c r="A7" s="41"/>
      <c r="B7" s="41"/>
      <c r="C7" s="57"/>
      <c r="D7" s="12"/>
    </row>
    <row r="8" spans="1:4" x14ac:dyDescent="0.25">
      <c r="A8" s="40"/>
      <c r="B8" s="34"/>
      <c r="C8" s="45"/>
      <c r="D8" s="14"/>
    </row>
    <row r="9" spans="1:4" x14ac:dyDescent="0.25">
      <c r="A9" s="47"/>
      <c r="B9" s="55"/>
      <c r="C9" s="41"/>
      <c r="D9" s="12"/>
    </row>
    <row r="10" spans="1:4" x14ac:dyDescent="0.25">
      <c r="A10" s="48"/>
      <c r="B10" s="49"/>
      <c r="C10" s="50"/>
      <c r="D10" s="15"/>
    </row>
    <row r="11" spans="1:4" x14ac:dyDescent="0.25">
      <c r="A11" s="40"/>
      <c r="B11" s="34"/>
      <c r="C11" s="40"/>
      <c r="D11" s="13"/>
    </row>
    <row r="12" spans="1:4" x14ac:dyDescent="0.25">
      <c r="A12" s="40"/>
      <c r="B12" s="40"/>
      <c r="C12" s="40"/>
      <c r="D12" s="13"/>
    </row>
    <row r="13" spans="1:4" x14ac:dyDescent="0.25">
      <c r="A13" s="40"/>
      <c r="B13" s="40"/>
      <c r="C13" s="40"/>
      <c r="D13" s="13"/>
    </row>
    <row r="14" spans="1:4" x14ac:dyDescent="0.25">
      <c r="A14" s="40"/>
      <c r="B14" s="41"/>
      <c r="C14" s="41"/>
      <c r="D14" s="12"/>
    </row>
    <row r="15" spans="1:4" x14ac:dyDescent="0.25">
      <c r="A15" s="40"/>
      <c r="B15" s="41"/>
      <c r="C15" s="40"/>
      <c r="D15" s="13"/>
    </row>
    <row r="16" spans="1:4" x14ac:dyDescent="0.25">
      <c r="A16" s="40"/>
      <c r="B16" s="36"/>
      <c r="C16" s="40"/>
      <c r="D16" s="13"/>
    </row>
    <row r="17" spans="1:4" x14ac:dyDescent="0.25">
      <c r="A17" s="40"/>
      <c r="B17" s="40"/>
      <c r="C17" s="40"/>
      <c r="D17" s="13"/>
    </row>
    <row r="18" spans="1:4" x14ac:dyDescent="0.25">
      <c r="A18" s="40"/>
      <c r="B18" s="41"/>
      <c r="C18" s="41"/>
      <c r="D18" s="12"/>
    </row>
    <row r="19" spans="1:4" x14ac:dyDescent="0.25">
      <c r="A19" s="40"/>
      <c r="B19" s="41"/>
      <c r="C19" s="40"/>
      <c r="D19" s="13"/>
    </row>
    <row r="20" spans="1:4" x14ac:dyDescent="0.25">
      <c r="A20" s="40"/>
      <c r="B20" s="34"/>
      <c r="C20" s="40"/>
      <c r="D20" s="13"/>
    </row>
    <row r="21" spans="1:4" x14ac:dyDescent="0.25">
      <c r="A21" s="40"/>
      <c r="B21" s="34"/>
      <c r="C21" s="40"/>
      <c r="D21" s="13"/>
    </row>
    <row r="22" spans="1:4" x14ac:dyDescent="0.25">
      <c r="A22" s="40"/>
      <c r="B22" s="41"/>
      <c r="C22" s="41"/>
      <c r="D22" s="12"/>
    </row>
    <row r="23" spans="1:4" x14ac:dyDescent="0.25">
      <c r="A23" s="40"/>
      <c r="B23" s="41"/>
      <c r="C23" s="40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tabSelected="1"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1" t="s">
        <v>63</v>
      </c>
      <c r="C1" s="61"/>
      <c r="D1" s="61"/>
      <c r="E1" s="6"/>
      <c r="F1" s="6"/>
      <c r="G1" s="6"/>
      <c r="H1" s="6"/>
    </row>
    <row r="2" spans="1:8" ht="15.75" x14ac:dyDescent="0.25">
      <c r="A2" s="1"/>
      <c r="B2" s="62" t="s">
        <v>30</v>
      </c>
      <c r="C2" s="62"/>
      <c r="D2" s="62"/>
      <c r="E2" s="1"/>
      <c r="F2" s="1"/>
      <c r="G2" s="1"/>
      <c r="H2" s="1"/>
    </row>
    <row r="3" spans="1:8" ht="15.75" x14ac:dyDescent="0.25">
      <c r="A3" s="1"/>
      <c r="B3" s="61" t="s">
        <v>47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3</v>
      </c>
      <c r="C5" s="9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68</v>
      </c>
      <c r="C6" s="34">
        <v>17248</v>
      </c>
      <c r="D6" s="35">
        <f>C6</f>
        <v>17248</v>
      </c>
    </row>
    <row r="7" spans="1:8" s="5" customFormat="1" x14ac:dyDescent="0.25">
      <c r="A7" s="41"/>
      <c r="B7" s="41" t="s">
        <v>8</v>
      </c>
      <c r="C7" s="41"/>
      <c r="D7" s="41"/>
    </row>
    <row r="8" spans="1:8" ht="30" x14ac:dyDescent="0.25">
      <c r="A8" s="40">
        <v>1</v>
      </c>
      <c r="B8" s="34" t="s">
        <v>73</v>
      </c>
      <c r="C8" s="41">
        <v>12104</v>
      </c>
      <c r="D8" s="41">
        <f>C8+D6</f>
        <v>29352</v>
      </c>
    </row>
    <row r="9" spans="1:8" x14ac:dyDescent="0.25">
      <c r="A9" s="40"/>
      <c r="B9" s="35" t="s">
        <v>15</v>
      </c>
      <c r="C9" s="40"/>
      <c r="D9" s="40"/>
    </row>
    <row r="10" spans="1:8" s="5" customFormat="1" x14ac:dyDescent="0.25">
      <c r="A10" s="40">
        <v>1</v>
      </c>
      <c r="B10" s="34" t="s">
        <v>83</v>
      </c>
      <c r="C10" s="40">
        <v>20182.7</v>
      </c>
      <c r="D10" s="41">
        <f>C10+D8</f>
        <v>49534.7</v>
      </c>
    </row>
    <row r="11" spans="1:8" x14ac:dyDescent="0.25">
      <c r="A11" s="40"/>
      <c r="B11" s="34"/>
      <c r="C11" s="40"/>
      <c r="D11" s="41"/>
    </row>
    <row r="12" spans="1:8" x14ac:dyDescent="0.25">
      <c r="A12" s="41"/>
      <c r="B12" s="35"/>
      <c r="C12" s="41"/>
      <c r="D12" s="41"/>
    </row>
    <row r="13" spans="1:8" x14ac:dyDescent="0.25">
      <c r="A13" s="41"/>
      <c r="B13" s="35"/>
      <c r="C13" s="41"/>
      <c r="D13" s="41"/>
    </row>
    <row r="14" spans="1:8" x14ac:dyDescent="0.25">
      <c r="A14" s="40"/>
      <c r="B14" s="34"/>
      <c r="C14" s="40"/>
      <c r="D14" s="40"/>
    </row>
    <row r="15" spans="1:8" x14ac:dyDescent="0.25">
      <c r="A15" s="40"/>
      <c r="B15" s="35"/>
      <c r="C15" s="41"/>
      <c r="D15" s="41"/>
    </row>
    <row r="16" spans="1:8" x14ac:dyDescent="0.25">
      <c r="A16" s="40"/>
      <c r="B16" s="35"/>
      <c r="C16" s="40"/>
      <c r="D16" s="40"/>
    </row>
    <row r="17" spans="1:4" x14ac:dyDescent="0.25">
      <c r="A17" s="40"/>
      <c r="B17" s="34"/>
      <c r="C17" s="40"/>
      <c r="D17" s="40"/>
    </row>
    <row r="18" spans="1:4" x14ac:dyDescent="0.25">
      <c r="A18" s="13"/>
      <c r="B18" s="3"/>
      <c r="C18" s="12"/>
      <c r="D18" s="12"/>
    </row>
    <row r="19" spans="1:4" x14ac:dyDescent="0.25">
      <c r="A19" s="13"/>
      <c r="B19" s="3"/>
      <c r="C19" s="12"/>
      <c r="D19" s="12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0" zoomScaleNormal="65" workbookViewId="0">
      <selection activeCell="D30" sqref="D30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3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x14ac:dyDescent="0.35">
      <c r="A2" s="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0" customFormat="1" ht="20.25" customHeight="1" x14ac:dyDescent="0.25">
      <c r="A3" s="8"/>
      <c r="B3" s="21" t="s">
        <v>2</v>
      </c>
      <c r="C3" s="21" t="s">
        <v>5</v>
      </c>
      <c r="D3" s="21" t="s">
        <v>3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17" t="s">
        <v>16</v>
      </c>
    </row>
    <row r="4" spans="1:14" ht="39.75" customHeight="1" x14ac:dyDescent="0.35">
      <c r="A4" s="22" t="s">
        <v>28</v>
      </c>
      <c r="B4" s="18">
        <f>B5+B6+B7</f>
        <v>3576.11</v>
      </c>
      <c r="C4" s="18">
        <f t="shared" ref="C4:M4" si="0">C5+C6+C7</f>
        <v>3576.11</v>
      </c>
      <c r="D4" s="18">
        <f t="shared" si="0"/>
        <v>3576.11</v>
      </c>
      <c r="E4" s="18">
        <f t="shared" si="0"/>
        <v>3576.11</v>
      </c>
      <c r="F4" s="18">
        <f t="shared" si="0"/>
        <v>3576.11</v>
      </c>
      <c r="G4" s="18">
        <f t="shared" si="0"/>
        <v>3576.11</v>
      </c>
      <c r="H4" s="18">
        <f t="shared" si="0"/>
        <v>3576.11</v>
      </c>
      <c r="I4" s="18">
        <f t="shared" si="0"/>
        <v>3576.11</v>
      </c>
      <c r="J4" s="18">
        <f t="shared" si="0"/>
        <v>3576.11</v>
      </c>
      <c r="K4" s="18">
        <f t="shared" si="0"/>
        <v>3576.11</v>
      </c>
      <c r="L4" s="18">
        <f t="shared" si="0"/>
        <v>3576.11</v>
      </c>
      <c r="M4" s="18">
        <f t="shared" si="0"/>
        <v>3576.11</v>
      </c>
      <c r="N4" s="18">
        <f t="shared" ref="N4:N22" si="1">SUM(B4:M4)</f>
        <v>42913.32</v>
      </c>
    </row>
    <row r="5" spans="1:14" ht="39" customHeight="1" x14ac:dyDescent="0.35">
      <c r="A5" s="22" t="s">
        <v>17</v>
      </c>
      <c r="B5" s="19">
        <v>2182.0300000000002</v>
      </c>
      <c r="C5" s="19">
        <v>2182.0300000000002</v>
      </c>
      <c r="D5" s="19">
        <v>2182.0300000000002</v>
      </c>
      <c r="E5" s="19">
        <v>2182.0300000000002</v>
      </c>
      <c r="F5" s="19">
        <v>2182.0300000000002</v>
      </c>
      <c r="G5" s="19">
        <v>2182.0300000000002</v>
      </c>
      <c r="H5" s="19">
        <v>2182.0300000000002</v>
      </c>
      <c r="I5" s="19">
        <v>2182.0300000000002</v>
      </c>
      <c r="J5" s="19">
        <v>2182.0300000000002</v>
      </c>
      <c r="K5" s="19">
        <v>2182.0300000000002</v>
      </c>
      <c r="L5" s="19">
        <v>2182.0300000000002</v>
      </c>
      <c r="M5" s="19">
        <v>2182.0300000000002</v>
      </c>
      <c r="N5" s="42">
        <f t="shared" si="1"/>
        <v>26184.359999999997</v>
      </c>
    </row>
    <row r="6" spans="1:14" ht="44.25" customHeight="1" x14ac:dyDescent="0.35">
      <c r="A6" s="22" t="s">
        <v>35</v>
      </c>
      <c r="B6" s="19">
        <v>1394.08</v>
      </c>
      <c r="C6" s="19">
        <v>1394.08</v>
      </c>
      <c r="D6" s="19">
        <v>1394.08</v>
      </c>
      <c r="E6" s="19">
        <v>1394.08</v>
      </c>
      <c r="F6" s="19">
        <v>1394.08</v>
      </c>
      <c r="G6" s="19">
        <v>1394.08</v>
      </c>
      <c r="H6" s="19">
        <v>1394.08</v>
      </c>
      <c r="I6" s="19">
        <v>1394.08</v>
      </c>
      <c r="J6" s="19">
        <v>1394.08</v>
      </c>
      <c r="K6" s="19">
        <v>1394.08</v>
      </c>
      <c r="L6" s="19">
        <v>1394.08</v>
      </c>
      <c r="M6" s="19">
        <v>1394.08</v>
      </c>
      <c r="N6" s="42">
        <f>SUM(B6:M6)</f>
        <v>16728.96</v>
      </c>
    </row>
    <row r="7" spans="1:14" ht="44.25" customHeight="1" x14ac:dyDescent="0.35">
      <c r="A7" s="22" t="s">
        <v>50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42">
        <f>SUM(B7:M7)</f>
        <v>0</v>
      </c>
    </row>
    <row r="8" spans="1:14" ht="36" customHeight="1" x14ac:dyDescent="0.35">
      <c r="A8" s="23" t="s">
        <v>18</v>
      </c>
      <c r="B8" s="18">
        <f>B9+B10+B11+B12</f>
        <v>3625.77</v>
      </c>
      <c r="C8" s="18">
        <f t="shared" ref="C8:M8" si="2">C9+C10+C11+C12</f>
        <v>4061.5299999999997</v>
      </c>
      <c r="D8" s="18">
        <f t="shared" si="2"/>
        <v>4601.6499999999996</v>
      </c>
      <c r="E8" s="18">
        <f t="shared" si="2"/>
        <v>0</v>
      </c>
      <c r="F8" s="18">
        <f t="shared" si="2"/>
        <v>3825.41</v>
      </c>
      <c r="G8" s="18">
        <f t="shared" si="2"/>
        <v>0</v>
      </c>
      <c r="H8" s="18">
        <f t="shared" si="2"/>
        <v>0</v>
      </c>
      <c r="I8" s="18">
        <f t="shared" si="2"/>
        <v>1138</v>
      </c>
      <c r="J8" s="18">
        <f t="shared" si="2"/>
        <v>744</v>
      </c>
      <c r="K8" s="18">
        <f t="shared" si="2"/>
        <v>0</v>
      </c>
      <c r="L8" s="18">
        <f t="shared" si="2"/>
        <v>9679.5</v>
      </c>
      <c r="M8" s="18">
        <f t="shared" si="2"/>
        <v>1116</v>
      </c>
      <c r="N8" s="33">
        <f t="shared" si="1"/>
        <v>28791.86</v>
      </c>
    </row>
    <row r="9" spans="1:14" ht="40.5" customHeight="1" x14ac:dyDescent="0.35">
      <c r="A9" s="22" t="s">
        <v>19</v>
      </c>
      <c r="B9" s="19">
        <v>1544</v>
      </c>
      <c r="C9" s="19">
        <v>1758</v>
      </c>
      <c r="D9" s="19"/>
      <c r="E9" s="19"/>
      <c r="F9" s="19">
        <v>2436</v>
      </c>
      <c r="G9" s="19"/>
      <c r="H9" s="19"/>
      <c r="I9" s="19"/>
      <c r="J9" s="19">
        <v>744</v>
      </c>
      <c r="K9" s="19"/>
      <c r="L9" s="19">
        <v>1570</v>
      </c>
      <c r="M9" s="19"/>
      <c r="N9" s="33">
        <f t="shared" si="1"/>
        <v>8052</v>
      </c>
    </row>
    <row r="10" spans="1:14" ht="45.75" customHeight="1" x14ac:dyDescent="0.35">
      <c r="A10" s="22" t="s">
        <v>20</v>
      </c>
      <c r="B10" s="20">
        <v>1488</v>
      </c>
      <c r="C10" s="19"/>
      <c r="D10" s="19">
        <v>3616</v>
      </c>
      <c r="E10" s="19"/>
      <c r="F10" s="19"/>
      <c r="G10" s="19"/>
      <c r="H10" s="19"/>
      <c r="I10" s="19"/>
      <c r="J10" s="19"/>
      <c r="K10" s="19"/>
      <c r="L10" s="19">
        <v>8109.5</v>
      </c>
      <c r="M10" s="19">
        <v>1116</v>
      </c>
      <c r="N10" s="33">
        <f t="shared" si="1"/>
        <v>14329.5</v>
      </c>
    </row>
    <row r="11" spans="1:14" ht="45.75" customHeight="1" x14ac:dyDescent="0.35">
      <c r="A11" s="27" t="s">
        <v>31</v>
      </c>
      <c r="B11" s="20"/>
      <c r="C11" s="19">
        <v>1116</v>
      </c>
      <c r="D11" s="19"/>
      <c r="E11" s="19"/>
      <c r="F11" s="19"/>
      <c r="G11" s="19"/>
      <c r="H11" s="19"/>
      <c r="I11" s="19">
        <v>1138</v>
      </c>
      <c r="J11" s="19"/>
      <c r="K11" s="19"/>
      <c r="L11" s="19"/>
      <c r="M11" s="19"/>
      <c r="N11" s="33">
        <f t="shared" si="1"/>
        <v>2254</v>
      </c>
    </row>
    <row r="12" spans="1:14" ht="21.75" customHeight="1" x14ac:dyDescent="0.35">
      <c r="A12" s="22" t="s">
        <v>21</v>
      </c>
      <c r="B12" s="19">
        <v>593.77</v>
      </c>
      <c r="C12" s="19">
        <v>1187.53</v>
      </c>
      <c r="D12" s="19">
        <v>985.65</v>
      </c>
      <c r="E12" s="19"/>
      <c r="F12" s="19">
        <v>1389.41</v>
      </c>
      <c r="G12" s="19"/>
      <c r="H12" s="19"/>
      <c r="I12" s="19"/>
      <c r="J12" s="19"/>
      <c r="K12" s="19"/>
      <c r="L12" s="19"/>
      <c r="M12" s="19"/>
      <c r="N12" s="42">
        <f t="shared" si="1"/>
        <v>4156.3599999999997</v>
      </c>
    </row>
    <row r="13" spans="1:14" ht="23.25" customHeight="1" x14ac:dyDescent="0.35">
      <c r="A13" s="23" t="s">
        <v>22</v>
      </c>
      <c r="B13" s="18">
        <f>B14+B15+B16</f>
        <v>0</v>
      </c>
      <c r="C13" s="18">
        <f t="shared" ref="C13:M13" si="3">C14+C15+C16</f>
        <v>0</v>
      </c>
      <c r="D13" s="18">
        <f t="shared" si="3"/>
        <v>17248</v>
      </c>
      <c r="E13" s="18">
        <f t="shared" si="3"/>
        <v>0</v>
      </c>
      <c r="F13" s="18">
        <f t="shared" si="3"/>
        <v>12104</v>
      </c>
      <c r="G13" s="18">
        <f t="shared" si="3"/>
        <v>0</v>
      </c>
      <c r="H13" s="18">
        <f t="shared" si="3"/>
        <v>0</v>
      </c>
      <c r="I13" s="18">
        <f t="shared" si="3"/>
        <v>0</v>
      </c>
      <c r="J13" s="18">
        <f t="shared" si="3"/>
        <v>0</v>
      </c>
      <c r="K13" s="18">
        <f t="shared" si="3"/>
        <v>0</v>
      </c>
      <c r="L13" s="18">
        <f t="shared" si="3"/>
        <v>0</v>
      </c>
      <c r="M13" s="18">
        <f t="shared" si="3"/>
        <v>20182.7</v>
      </c>
      <c r="N13" s="33">
        <f t="shared" si="1"/>
        <v>49534.7</v>
      </c>
    </row>
    <row r="14" spans="1:14" ht="42" customHeight="1" x14ac:dyDescent="0.35">
      <c r="A14" s="22" t="s">
        <v>23</v>
      </c>
      <c r="B14" s="19"/>
      <c r="C14" s="19"/>
      <c r="D14" s="19">
        <v>17248</v>
      </c>
      <c r="E14" s="19"/>
      <c r="F14" s="19">
        <v>12104</v>
      </c>
      <c r="G14" s="19"/>
      <c r="H14" s="19"/>
      <c r="I14" s="19"/>
      <c r="J14" s="19"/>
      <c r="K14" s="19"/>
      <c r="L14" s="19"/>
      <c r="M14" s="19">
        <v>20182.7</v>
      </c>
      <c r="N14" s="42">
        <f t="shared" si="1"/>
        <v>49534.7</v>
      </c>
    </row>
    <row r="15" spans="1:14" ht="40.5" customHeight="1" x14ac:dyDescent="0.35">
      <c r="A15" s="22" t="s">
        <v>24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42">
        <f t="shared" si="1"/>
        <v>0</v>
      </c>
    </row>
    <row r="16" spans="1:14" ht="40.5" customHeight="1" x14ac:dyDescent="0.35">
      <c r="A16" s="27" t="s">
        <v>32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42">
        <f t="shared" si="1"/>
        <v>0</v>
      </c>
    </row>
    <row r="17" spans="1:14" ht="40.5" customHeight="1" x14ac:dyDescent="0.35">
      <c r="A17" s="32" t="s">
        <v>49</v>
      </c>
      <c r="B17" s="19"/>
      <c r="C17" s="19"/>
      <c r="D17" s="19"/>
      <c r="E17" s="19"/>
      <c r="F17" s="19">
        <v>1188.9000000000001</v>
      </c>
      <c r="G17" s="19">
        <v>1189.0999999999999</v>
      </c>
      <c r="H17" s="19">
        <v>1323</v>
      </c>
      <c r="I17" s="19"/>
      <c r="J17" s="19">
        <v>150</v>
      </c>
      <c r="K17" s="19"/>
      <c r="L17" s="19"/>
      <c r="M17" s="19"/>
      <c r="N17" s="42">
        <f t="shared" si="1"/>
        <v>3851</v>
      </c>
    </row>
    <row r="18" spans="1:14" ht="40.5" customHeight="1" x14ac:dyDescent="0.35">
      <c r="A18" s="23" t="s">
        <v>52</v>
      </c>
      <c r="B18" s="18">
        <f>B19+B20+B21</f>
        <v>20.029999999999973</v>
      </c>
      <c r="C18" s="18">
        <f t="shared" ref="C18:M18" si="4">C19+C20+C21</f>
        <v>-1200.47</v>
      </c>
      <c r="D18" s="18">
        <f t="shared" si="4"/>
        <v>349.66</v>
      </c>
      <c r="E18" s="18">
        <f t="shared" si="4"/>
        <v>2175.1299999999997</v>
      </c>
      <c r="F18" s="18">
        <f t="shared" si="4"/>
        <v>-575.82999999999993</v>
      </c>
      <c r="G18" s="18">
        <f t="shared" si="4"/>
        <v>3194.54</v>
      </c>
      <c r="H18" s="18">
        <f t="shared" si="4"/>
        <v>-2130.98</v>
      </c>
      <c r="I18" s="18">
        <f t="shared" si="4"/>
        <v>-542.5</v>
      </c>
      <c r="J18" s="18">
        <f t="shared" si="4"/>
        <v>0</v>
      </c>
      <c r="K18" s="18">
        <f t="shared" si="4"/>
        <v>0</v>
      </c>
      <c r="L18" s="18">
        <f t="shared" si="4"/>
        <v>0</v>
      </c>
      <c r="M18" s="18">
        <f t="shared" si="4"/>
        <v>0</v>
      </c>
      <c r="N18" s="33">
        <f t="shared" ref="N18:N21" si="5">SUM(B18:M18)</f>
        <v>1289.5799999999995</v>
      </c>
    </row>
    <row r="19" spans="1:14" ht="40.5" customHeight="1" x14ac:dyDescent="0.35">
      <c r="A19" s="22" t="s">
        <v>53</v>
      </c>
      <c r="B19" s="19">
        <v>-654.94000000000005</v>
      </c>
      <c r="C19" s="19">
        <v>-387.01</v>
      </c>
      <c r="D19" s="19">
        <v>-297.7</v>
      </c>
      <c r="E19" s="19">
        <v>-327.47000000000003</v>
      </c>
      <c r="F19" s="19">
        <v>-327.47000000000003</v>
      </c>
      <c r="G19" s="19">
        <v>-357.24</v>
      </c>
      <c r="H19" s="19">
        <v>-416.78</v>
      </c>
      <c r="I19" s="19">
        <v>-387.01</v>
      </c>
      <c r="J19" s="19"/>
      <c r="K19" s="19"/>
      <c r="L19" s="19"/>
      <c r="M19" s="19"/>
      <c r="N19" s="42">
        <f t="shared" si="5"/>
        <v>-3155.62</v>
      </c>
    </row>
    <row r="20" spans="1:14" ht="40.5" customHeight="1" x14ac:dyDescent="0.35">
      <c r="A20" s="22" t="s">
        <v>54</v>
      </c>
      <c r="B20" s="19">
        <v>441.54</v>
      </c>
      <c r="C20" s="19">
        <v>441.54</v>
      </c>
      <c r="D20" s="19">
        <v>441.54</v>
      </c>
      <c r="E20" s="19">
        <v>454.44</v>
      </c>
      <c r="F20" s="19">
        <v>454.44</v>
      </c>
      <c r="G20" s="19">
        <v>454.44</v>
      </c>
      <c r="H20" s="19">
        <v>454.44</v>
      </c>
      <c r="I20" s="19">
        <v>454.44</v>
      </c>
      <c r="J20" s="19"/>
      <c r="K20" s="19"/>
      <c r="L20" s="19"/>
      <c r="M20" s="19"/>
      <c r="N20" s="42">
        <f t="shared" si="5"/>
        <v>3596.82</v>
      </c>
    </row>
    <row r="21" spans="1:14" ht="40.5" customHeight="1" x14ac:dyDescent="0.35">
      <c r="A21" s="27" t="s">
        <v>55</v>
      </c>
      <c r="B21" s="19">
        <v>233.43</v>
      </c>
      <c r="C21" s="19">
        <v>-1255</v>
      </c>
      <c r="D21" s="19">
        <v>205.82</v>
      </c>
      <c r="E21" s="19">
        <v>2048.16</v>
      </c>
      <c r="F21" s="19">
        <v>-702.8</v>
      </c>
      <c r="G21" s="19">
        <v>3097.34</v>
      </c>
      <c r="H21" s="19">
        <v>-2168.64</v>
      </c>
      <c r="I21" s="19">
        <v>-609.92999999999995</v>
      </c>
      <c r="J21" s="19"/>
      <c r="K21" s="19"/>
      <c r="L21" s="19"/>
      <c r="M21" s="19"/>
      <c r="N21" s="42">
        <f t="shared" si="5"/>
        <v>848.38</v>
      </c>
    </row>
    <row r="22" spans="1:14" ht="39.75" customHeight="1" x14ac:dyDescent="0.35">
      <c r="A22" s="23" t="s">
        <v>56</v>
      </c>
      <c r="B22" s="18">
        <v>2141.62</v>
      </c>
      <c r="C22" s="18">
        <v>2141.62</v>
      </c>
      <c r="D22" s="18">
        <v>2141.62</v>
      </c>
      <c r="E22" s="18">
        <v>2141.62</v>
      </c>
      <c r="F22" s="18">
        <v>2141.62</v>
      </c>
      <c r="G22" s="18">
        <v>2141.62</v>
      </c>
      <c r="H22" s="18">
        <v>2141.62</v>
      </c>
      <c r="I22" s="18">
        <v>2141.62</v>
      </c>
      <c r="J22" s="18">
        <v>2141.62</v>
      </c>
      <c r="K22" s="18">
        <v>2141.62</v>
      </c>
      <c r="L22" s="18">
        <v>2141.62</v>
      </c>
      <c r="M22" s="18">
        <v>2141.62</v>
      </c>
      <c r="N22" s="33">
        <f t="shared" si="1"/>
        <v>25699.439999999991</v>
      </c>
    </row>
    <row r="23" spans="1:14" ht="22.5" customHeight="1" x14ac:dyDescent="0.35">
      <c r="A23" s="23" t="s">
        <v>25</v>
      </c>
      <c r="B23" s="18">
        <f>B4+B8+B13+B17+B22+B18</f>
        <v>9363.5300000000007</v>
      </c>
      <c r="C23" s="18">
        <f t="shared" ref="C23:N23" si="6">C4+C8+C13+C17+C22+C18</f>
        <v>8578.7899999999991</v>
      </c>
      <c r="D23" s="18">
        <f t="shared" si="6"/>
        <v>27917.040000000001</v>
      </c>
      <c r="E23" s="18">
        <f t="shared" si="6"/>
        <v>7892.8599999999988</v>
      </c>
      <c r="F23" s="18">
        <f t="shared" si="6"/>
        <v>22260.21</v>
      </c>
      <c r="G23" s="18">
        <f t="shared" si="6"/>
        <v>10101.369999999999</v>
      </c>
      <c r="H23" s="18">
        <f t="shared" si="6"/>
        <v>4909.75</v>
      </c>
      <c r="I23" s="18">
        <f t="shared" si="6"/>
        <v>6313.2300000000005</v>
      </c>
      <c r="J23" s="18">
        <f t="shared" si="6"/>
        <v>6611.7300000000005</v>
      </c>
      <c r="K23" s="18">
        <f t="shared" si="6"/>
        <v>5717.73</v>
      </c>
      <c r="L23" s="18">
        <f t="shared" si="6"/>
        <v>15397.23</v>
      </c>
      <c r="M23" s="18">
        <f t="shared" si="6"/>
        <v>27016.43</v>
      </c>
      <c r="N23" s="18">
        <f t="shared" si="6"/>
        <v>152079.89999999997</v>
      </c>
    </row>
    <row r="24" spans="1:14" ht="15.75" x14ac:dyDescent="0.25">
      <c r="A24" s="64" t="s">
        <v>57</v>
      </c>
      <c r="B24" s="64"/>
      <c r="C24" s="64"/>
      <c r="D24" s="24"/>
      <c r="E24" s="24"/>
      <c r="F24" s="24"/>
      <c r="G24" s="24"/>
      <c r="H24" s="24"/>
      <c r="I24" s="24"/>
      <c r="J24" s="24"/>
      <c r="K24" s="24"/>
      <c r="L24" s="65" t="s">
        <v>29</v>
      </c>
      <c r="M24" s="65"/>
      <c r="N24" s="65"/>
    </row>
    <row r="25" spans="1:14" ht="15.75" x14ac:dyDescent="0.25">
      <c r="A25" s="2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ht="15.75" x14ac:dyDescent="0.25">
      <c r="A26" s="64" t="s">
        <v>27</v>
      </c>
      <c r="B26" s="64"/>
      <c r="C26" s="64"/>
      <c r="D26" s="24"/>
      <c r="E26" s="24"/>
      <c r="F26" s="24"/>
      <c r="G26" s="24"/>
      <c r="H26" s="24"/>
      <c r="I26" s="24"/>
      <c r="J26" s="24"/>
      <c r="K26" s="24"/>
      <c r="L26" s="65" t="s">
        <v>34</v>
      </c>
      <c r="M26" s="65"/>
      <c r="N26" s="65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F24" sqref="F24"/>
    </sheetView>
  </sheetViews>
  <sheetFormatPr defaultRowHeight="15" x14ac:dyDescent="0.25"/>
  <cols>
    <col min="1" max="1" width="4.140625" customWidth="1"/>
    <col min="2" max="2" width="6.5703125" customWidth="1"/>
    <col min="3" max="3" width="45.5703125" customWidth="1"/>
    <col min="4" max="4" width="13.85546875" customWidth="1"/>
    <col min="5" max="5" width="14.5703125" customWidth="1"/>
  </cols>
  <sheetData>
    <row r="1" spans="1:5" x14ac:dyDescent="0.25">
      <c r="B1" s="5" t="s">
        <v>51</v>
      </c>
      <c r="C1" s="5"/>
    </row>
    <row r="2" spans="1:5" x14ac:dyDescent="0.25">
      <c r="B2" s="5"/>
      <c r="C2" s="5" t="s">
        <v>30</v>
      </c>
    </row>
    <row r="3" spans="1:5" x14ac:dyDescent="0.25">
      <c r="B3" s="5" t="s">
        <v>36</v>
      </c>
      <c r="C3" s="5"/>
    </row>
    <row r="4" spans="1:5" x14ac:dyDescent="0.25">
      <c r="A4" s="30" t="s">
        <v>37</v>
      </c>
      <c r="B4" s="30" t="s">
        <v>37</v>
      </c>
      <c r="C4" s="30"/>
      <c r="D4" s="30" t="s">
        <v>38</v>
      </c>
      <c r="E4" s="30" t="s">
        <v>39</v>
      </c>
    </row>
    <row r="5" spans="1:5" x14ac:dyDescent="0.25">
      <c r="A5" s="31" t="s">
        <v>40</v>
      </c>
      <c r="B5" s="31" t="s">
        <v>41</v>
      </c>
      <c r="C5" s="31" t="s">
        <v>42</v>
      </c>
      <c r="D5" s="31" t="s">
        <v>43</v>
      </c>
      <c r="E5" s="31" t="s">
        <v>44</v>
      </c>
    </row>
    <row r="6" spans="1:5" x14ac:dyDescent="0.25">
      <c r="A6" s="26"/>
      <c r="B6" s="26"/>
      <c r="C6" s="13"/>
      <c r="D6" s="29"/>
      <c r="E6" s="26"/>
    </row>
    <row r="7" spans="1:5" x14ac:dyDescent="0.25">
      <c r="A7" s="26"/>
      <c r="B7" s="26"/>
      <c r="C7" s="13"/>
      <c r="D7" s="29"/>
      <c r="E7" s="26"/>
    </row>
    <row r="8" spans="1:5" x14ac:dyDescent="0.25">
      <c r="A8" s="26"/>
      <c r="B8" s="26"/>
      <c r="C8" s="13"/>
      <c r="D8" s="29"/>
      <c r="E8" s="26"/>
    </row>
    <row r="9" spans="1:5" x14ac:dyDescent="0.25">
      <c r="A9" s="26"/>
      <c r="B9" s="26"/>
      <c r="C9" s="13"/>
      <c r="D9" s="29"/>
      <c r="E9" s="26"/>
    </row>
    <row r="10" spans="1:5" x14ac:dyDescent="0.25">
      <c r="A10" s="26"/>
      <c r="B10" s="26"/>
      <c r="C10" s="13"/>
      <c r="D10" s="29"/>
      <c r="E10" s="26"/>
    </row>
    <row r="11" spans="1:5" x14ac:dyDescent="0.25">
      <c r="A11" s="26"/>
      <c r="B11" s="26"/>
      <c r="C11" s="13"/>
      <c r="D11" s="29"/>
      <c r="E11" s="26"/>
    </row>
    <row r="12" spans="1:5" x14ac:dyDescent="0.25">
      <c r="A12" s="26"/>
      <c r="B12" s="26"/>
      <c r="C12" s="13"/>
      <c r="D12" s="29"/>
      <c r="E12" s="26"/>
    </row>
    <row r="13" spans="1:5" x14ac:dyDescent="0.25">
      <c r="A13" s="26"/>
      <c r="B13" s="26"/>
      <c r="C13" s="13"/>
      <c r="D13" s="29"/>
      <c r="E13" s="26"/>
    </row>
    <row r="14" spans="1:5" x14ac:dyDescent="0.25">
      <c r="A14" s="26"/>
      <c r="B14" s="26"/>
      <c r="C14" s="13"/>
      <c r="D14" s="29"/>
      <c r="E14" s="26"/>
    </row>
    <row r="15" spans="1:5" x14ac:dyDescent="0.25">
      <c r="A15" s="26"/>
      <c r="B15" s="26"/>
      <c r="C15" s="13"/>
      <c r="D15" s="26"/>
      <c r="E15" s="26"/>
    </row>
    <row r="16" spans="1:5" x14ac:dyDescent="0.25">
      <c r="A16" s="26"/>
      <c r="B16" s="26"/>
      <c r="C16" s="13"/>
      <c r="D16" s="26"/>
      <c r="E16" s="26"/>
    </row>
    <row r="17" spans="1:5" x14ac:dyDescent="0.25">
      <c r="A17" s="26"/>
      <c r="B17" s="26"/>
      <c r="C17" s="13"/>
      <c r="D17" s="26"/>
      <c r="E17" s="26"/>
    </row>
    <row r="18" spans="1:5" x14ac:dyDescent="0.25">
      <c r="A18" s="26"/>
      <c r="B18" s="26"/>
      <c r="C18" s="13"/>
      <c r="D18" s="26"/>
      <c r="E18" s="26"/>
    </row>
    <row r="19" spans="1:5" x14ac:dyDescent="0.25">
      <c r="A19" s="26"/>
      <c r="B19" s="26"/>
      <c r="C19" s="13"/>
      <c r="D19" s="26"/>
      <c r="E19" s="26"/>
    </row>
    <row r="20" spans="1:5" x14ac:dyDescent="0.25">
      <c r="A20" s="26"/>
      <c r="B20" s="26"/>
      <c r="C20" s="13"/>
      <c r="D20" s="26"/>
      <c r="E20" s="26"/>
    </row>
    <row r="21" spans="1:5" x14ac:dyDescent="0.25">
      <c r="A21" s="26"/>
      <c r="B21" s="26"/>
      <c r="C21" s="13"/>
      <c r="D21" s="26"/>
      <c r="E21" s="26"/>
    </row>
    <row r="22" spans="1:5" x14ac:dyDescent="0.25">
      <c r="A22" s="10"/>
      <c r="B22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B13" sqref="B13"/>
    </sheetView>
  </sheetViews>
  <sheetFormatPr defaultRowHeight="15" x14ac:dyDescent="0.25"/>
  <cols>
    <col min="1" max="1" width="6.42578125" customWidth="1"/>
    <col min="2" max="2" width="55" customWidth="1"/>
    <col min="3" max="3" width="11.85546875" customWidth="1"/>
    <col min="4" max="4" width="12.85546875" customWidth="1"/>
  </cols>
  <sheetData>
    <row r="1" spans="1:4" ht="15.75" x14ac:dyDescent="0.25">
      <c r="A1" s="1"/>
      <c r="B1" s="61" t="s">
        <v>61</v>
      </c>
      <c r="C1" s="61"/>
      <c r="D1" s="61"/>
    </row>
    <row r="2" spans="1:4" ht="15.75" x14ac:dyDescent="0.25">
      <c r="A2" s="1"/>
      <c r="B2" s="62" t="s">
        <v>30</v>
      </c>
      <c r="C2" s="62"/>
      <c r="D2" s="62"/>
    </row>
    <row r="3" spans="1:4" ht="15.75" x14ac:dyDescent="0.25">
      <c r="A3" s="1"/>
      <c r="B3" s="61" t="s">
        <v>48</v>
      </c>
      <c r="C3" s="61"/>
      <c r="D3" s="61"/>
    </row>
    <row r="4" spans="1:4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35"/>
      <c r="B5" s="35" t="s">
        <v>8</v>
      </c>
      <c r="C5" s="35"/>
      <c r="D5" s="35"/>
    </row>
    <row r="6" spans="1:4" x14ac:dyDescent="0.25">
      <c r="A6" s="34">
        <v>1</v>
      </c>
      <c r="B6" s="34" t="s">
        <v>74</v>
      </c>
      <c r="C6" s="44">
        <v>953.9</v>
      </c>
      <c r="D6" s="35"/>
    </row>
    <row r="7" spans="1:4" x14ac:dyDescent="0.25">
      <c r="A7" s="41">
        <v>2</v>
      </c>
      <c r="B7" s="40" t="s">
        <v>72</v>
      </c>
      <c r="C7" s="45">
        <v>235</v>
      </c>
      <c r="D7" s="41"/>
    </row>
    <row r="8" spans="1:4" x14ac:dyDescent="0.25">
      <c r="A8" s="40"/>
      <c r="B8" s="35" t="s">
        <v>71</v>
      </c>
      <c r="C8" s="57">
        <f>SUM(C6:C7)</f>
        <v>1188.9000000000001</v>
      </c>
      <c r="D8" s="54">
        <f>C8</f>
        <v>1188.9000000000001</v>
      </c>
    </row>
    <row r="9" spans="1:4" x14ac:dyDescent="0.25">
      <c r="A9" s="47"/>
      <c r="B9" s="55" t="s">
        <v>9</v>
      </c>
      <c r="C9" s="40"/>
      <c r="D9" s="41"/>
    </row>
    <row r="10" spans="1:4" x14ac:dyDescent="0.25">
      <c r="A10" s="48">
        <v>1</v>
      </c>
      <c r="B10" s="53" t="s">
        <v>75</v>
      </c>
      <c r="C10" s="56">
        <v>1189.0999999999999</v>
      </c>
      <c r="D10" s="52">
        <f>C10+D8</f>
        <v>2378</v>
      </c>
    </row>
    <row r="11" spans="1:4" x14ac:dyDescent="0.25">
      <c r="A11" s="40"/>
      <c r="B11" s="35" t="s">
        <v>10</v>
      </c>
      <c r="C11" s="40"/>
      <c r="D11" s="40"/>
    </row>
    <row r="12" spans="1:4" x14ac:dyDescent="0.25">
      <c r="A12" s="40">
        <v>1</v>
      </c>
      <c r="B12" s="40" t="s">
        <v>75</v>
      </c>
      <c r="C12" s="40">
        <v>1323</v>
      </c>
      <c r="D12" s="41">
        <f>C12+D10</f>
        <v>3701</v>
      </c>
    </row>
    <row r="13" spans="1:4" x14ac:dyDescent="0.25">
      <c r="A13" s="40"/>
      <c r="B13" s="41" t="s">
        <v>12</v>
      </c>
      <c r="C13" s="41"/>
      <c r="D13" s="41"/>
    </row>
    <row r="14" spans="1:4" x14ac:dyDescent="0.25">
      <c r="A14" s="40">
        <v>1</v>
      </c>
      <c r="B14" s="40" t="s">
        <v>72</v>
      </c>
      <c r="C14" s="41">
        <v>150</v>
      </c>
      <c r="D14" s="41">
        <f>C14+D12</f>
        <v>3851</v>
      </c>
    </row>
    <row r="15" spans="1:4" x14ac:dyDescent="0.25">
      <c r="A15" s="40"/>
      <c r="B15" s="40"/>
      <c r="C15" s="40"/>
      <c r="D15" s="41"/>
    </row>
    <row r="16" spans="1:4" x14ac:dyDescent="0.25">
      <c r="A16" s="40"/>
      <c r="B16" s="36"/>
      <c r="C16" s="40"/>
      <c r="D16" s="40"/>
    </row>
    <row r="17" spans="1:4" x14ac:dyDescent="0.25">
      <c r="A17" s="40"/>
      <c r="B17" s="40"/>
      <c r="C17" s="40"/>
      <c r="D17" s="41"/>
    </row>
    <row r="18" spans="1:4" x14ac:dyDescent="0.25">
      <c r="A18" s="40"/>
      <c r="B18" s="40"/>
      <c r="C18" s="41"/>
      <c r="D18" s="41"/>
    </row>
    <row r="19" spans="1:4" x14ac:dyDescent="0.25">
      <c r="A19" s="40"/>
      <c r="B19" s="40"/>
      <c r="C19" s="41"/>
      <c r="D19" s="41"/>
    </row>
    <row r="20" spans="1:4" x14ac:dyDescent="0.25">
      <c r="A20" s="40"/>
      <c r="B20" s="35"/>
      <c r="C20" s="40"/>
      <c r="D20" s="40"/>
    </row>
    <row r="21" spans="1:4" x14ac:dyDescent="0.25">
      <c r="A21" s="40"/>
      <c r="B21" s="34"/>
      <c r="C21" s="40"/>
      <c r="D21" s="41"/>
    </row>
    <row r="22" spans="1:4" x14ac:dyDescent="0.25">
      <c r="A22" s="40"/>
      <c r="B22" s="41"/>
      <c r="C22" s="41"/>
      <c r="D22" s="41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34"/>
      <c r="C24" s="40"/>
      <c r="D24" s="40"/>
    </row>
    <row r="25" spans="1:4" x14ac:dyDescent="0.25">
      <c r="A25" s="40"/>
      <c r="B25" s="34"/>
      <c r="C25" s="40"/>
      <c r="D25" s="41"/>
    </row>
    <row r="26" spans="1:4" x14ac:dyDescent="0.25">
      <c r="A26" s="40"/>
      <c r="B26" s="41"/>
      <c r="C26" s="41"/>
      <c r="D26" s="41"/>
    </row>
    <row r="27" spans="1:4" x14ac:dyDescent="0.25">
      <c r="A27" s="40"/>
      <c r="B27" s="40"/>
      <c r="C27" s="40"/>
      <c r="D27" s="40"/>
    </row>
    <row r="28" spans="1:4" x14ac:dyDescent="0.25">
      <c r="A28" s="40"/>
      <c r="B28" s="41"/>
      <c r="C28" s="41"/>
      <c r="D28" s="41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1"/>
      <c r="C31" s="41"/>
      <c r="D31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2016-01-25T06:41:37Z</cp:lastPrinted>
  <dcterms:created xsi:type="dcterms:W3CDTF">2011-07-25T05:21:17Z</dcterms:created>
  <dcterms:modified xsi:type="dcterms:W3CDTF">2023-01-26T08:26:34Z</dcterms:modified>
</cp:coreProperties>
</file>