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8"/>
  <c r="H38" l="1"/>
  <c r="H23"/>
  <c r="H37" s="1"/>
  <c r="F23"/>
  <c r="F37" s="1"/>
  <c r="F38" l="1"/>
  <c r="H42" l="1"/>
  <c r="D18" s="1"/>
  <c r="F42"/>
  <c r="F12"/>
  <c r="D11" l="1"/>
  <c r="D20" s="1"/>
  <c r="F19"/>
  <c r="D19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<sst xmlns="http://schemas.openxmlformats.org/spreadsheetml/2006/main" count="46" uniqueCount="45">
  <si>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</si>
  <si>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</si>
  <si>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</si>
  <si>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</si>
  <si>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</si>
  <si>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</si>
  <si>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</si>
  <si>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</si>
  <si>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</si>
  <si>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</si>
  <si>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</si>
  <si>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</si>
  <si>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</si>
  <si>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</si>
  <si>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</si>
  <si>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</si>
  <si>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</si>
  <si>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</si>
  <si>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</si>
  <si>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</si>
  <si>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</si>
  <si>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</si>
  <si>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</si>
  <si>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</si>
  <si>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</si>
  <si>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</si>
  <si>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</si>
  <si>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</si>
  <si>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</si>
  <si>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</si>
  <si>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</si>
  <si>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</si>
  <si>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</si>
  <si>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</si>
  <si>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</si>
  <si>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</si>
  <si>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</si>
  <si>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</si>
  <si>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</si>
  <si>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</si>
  <si>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Переходящие остатки денежных средств на 01.03.2019г</t>
  </si>
  <si>
    <t>Ген.директор ООО УК "Крокус"</t>
  </si>
  <si>
    <t>Получено доходов от предоставления в пользование общего имущества</t>
  </si>
  <si>
    <t>многоквартирному дому по адресу ул. Сосновая, 22  за  март -декабрь 2019 года</t>
  </si>
  <si>
    <t>Вознаграждение председателю совета МКД 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</si>
</sst>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tabSelected="1" topLeftCell="A19" workbookViewId="0">
      <selection activeCell="H43" sqref="H43:I43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>
      <c r="A1" s="1"/>
      <c r="B1" s="1"/>
      <c r="C1" s="1" t="s">
        <v>39</v>
      </c>
      <c r="D1" s="1"/>
      <c r="E1" s="1"/>
      <c r="F1" s="1"/>
      <c r="G1" s="1"/>
      <c r="H1" s="1"/>
      <c r="I1" s="1"/>
    </row>
    <row r="2" spans="1:9" ht="15.75">
      <c r="A2" s="75" t="s">
        <v>0</v>
      </c>
      <c r="B2" s="75"/>
      <c r="C2" s="75"/>
      <c r="D2" s="75"/>
      <c r="E2" s="75"/>
      <c r="F2" s="75"/>
      <c r="G2" s="75"/>
      <c r="H2" s="75"/>
      <c r="I2" s="75"/>
    </row>
    <row r="3" spans="1:9" ht="15.75">
      <c r="A3" s="75" t="s">
        <v>43</v>
      </c>
      <c r="B3" s="75"/>
      <c r="C3" s="75"/>
      <c r="D3" s="75"/>
      <c r="E3" s="75"/>
      <c r="F3" s="75"/>
      <c r="G3" s="75"/>
      <c r="H3" s="75"/>
      <c r="I3" s="75"/>
    </row>
    <row r="5" spans="1:9">
      <c r="A5" s="33" t="s">
        <v>1</v>
      </c>
      <c r="B5" s="76"/>
      <c r="C5" s="76"/>
      <c r="D5" s="34"/>
      <c r="E5" s="33" t="s">
        <v>2</v>
      </c>
      <c r="F5" s="76"/>
      <c r="G5" s="76"/>
      <c r="H5" s="76"/>
      <c r="I5" s="34"/>
    </row>
    <row r="6" spans="1:9">
      <c r="A6" s="77" t="s">
        <v>3</v>
      </c>
      <c r="B6" s="78"/>
      <c r="C6" s="78"/>
      <c r="D6" s="79"/>
      <c r="E6" s="33">
        <v>5047.2</v>
      </c>
      <c r="F6" s="76"/>
      <c r="G6" s="76"/>
      <c r="H6" s="76"/>
      <c r="I6" s="34"/>
    </row>
    <row r="7" spans="1:9">
      <c r="A7" s="80" t="s">
        <v>4</v>
      </c>
      <c r="B7" s="81"/>
      <c r="C7" s="81"/>
      <c r="D7" s="82"/>
      <c r="E7" s="33">
        <v>0</v>
      </c>
      <c r="F7" s="76"/>
      <c r="G7" s="76"/>
      <c r="H7" s="76"/>
      <c r="I7" s="76"/>
    </row>
    <row r="8" spans="1:9">
      <c r="A8" s="2"/>
      <c r="B8" s="3"/>
      <c r="C8" s="4"/>
      <c r="D8" s="83" t="s">
        <v>5</v>
      </c>
      <c r="E8" s="84"/>
      <c r="F8" s="83" t="s">
        <v>18</v>
      </c>
      <c r="G8" s="84"/>
      <c r="H8" s="83"/>
      <c r="I8" s="84"/>
    </row>
    <row r="9" spans="1:9" ht="45" customHeight="1">
      <c r="A9" s="5"/>
      <c r="B9" s="6"/>
      <c r="C9" s="7"/>
      <c r="D9" s="85"/>
      <c r="E9" s="86"/>
      <c r="F9" s="85"/>
      <c r="G9" s="86"/>
      <c r="H9" s="85"/>
      <c r="I9" s="86"/>
    </row>
    <row r="10" spans="1:9" ht="30.75" customHeight="1">
      <c r="A10" s="30" t="s">
        <v>40</v>
      </c>
      <c r="B10" s="31"/>
      <c r="C10" s="32"/>
      <c r="D10" s="33">
        <v>0</v>
      </c>
      <c r="E10" s="34"/>
      <c r="F10" s="35">
        <v>233324.77</v>
      </c>
      <c r="G10" s="36"/>
      <c r="H10" s="33"/>
      <c r="I10" s="34"/>
    </row>
    <row r="11" spans="1:9">
      <c r="A11" s="25" t="s">
        <v>6</v>
      </c>
      <c r="B11" s="26"/>
      <c r="C11" s="27"/>
      <c r="D11" s="37">
        <f>F42</f>
        <v>1206585.4100000001</v>
      </c>
      <c r="E11" s="34"/>
      <c r="F11" s="33"/>
      <c r="G11" s="34"/>
      <c r="H11" s="37"/>
      <c r="I11" s="34"/>
    </row>
    <row r="12" spans="1:9">
      <c r="A12" s="38" t="s">
        <v>7</v>
      </c>
      <c r="B12" s="39"/>
      <c r="C12" s="40"/>
      <c r="D12" s="44"/>
      <c r="E12" s="45"/>
      <c r="F12" s="48">
        <f>F11*98/100</f>
        <v>0</v>
      </c>
      <c r="G12" s="49"/>
      <c r="H12" s="52"/>
      <c r="I12" s="53"/>
    </row>
    <row r="13" spans="1:9">
      <c r="A13" s="41"/>
      <c r="B13" s="42"/>
      <c r="C13" s="43"/>
      <c r="D13" s="46"/>
      <c r="E13" s="47"/>
      <c r="F13" s="50"/>
      <c r="G13" s="51"/>
      <c r="H13" s="54"/>
      <c r="I13" s="55"/>
    </row>
    <row r="14" spans="1:9">
      <c r="A14" s="56" t="s">
        <v>42</v>
      </c>
      <c r="B14" s="57"/>
      <c r="C14" s="58"/>
      <c r="D14" s="52">
        <v>1057</v>
      </c>
      <c r="E14" s="53"/>
      <c r="F14" s="67"/>
      <c r="G14" s="68"/>
      <c r="H14" s="52"/>
      <c r="I14" s="53"/>
    </row>
    <row r="15" spans="1:9">
      <c r="A15" s="59"/>
      <c r="B15" s="60"/>
      <c r="C15" s="61"/>
      <c r="D15" s="65"/>
      <c r="E15" s="66"/>
      <c r="F15" s="69"/>
      <c r="G15" s="70"/>
      <c r="H15" s="65"/>
      <c r="I15" s="66"/>
    </row>
    <row r="16" spans="1:9">
      <c r="A16" s="62"/>
      <c r="B16" s="63"/>
      <c r="C16" s="64"/>
      <c r="D16" s="54"/>
      <c r="E16" s="55"/>
      <c r="F16" s="71"/>
      <c r="G16" s="72"/>
      <c r="H16" s="54"/>
      <c r="I16" s="55"/>
    </row>
    <row r="17" spans="1:9" ht="30.75" customHeight="1">
      <c r="A17" s="30" t="s">
        <v>36</v>
      </c>
      <c r="B17" s="31"/>
      <c r="C17" s="32"/>
      <c r="D17" s="33">
        <v>243528.15</v>
      </c>
      <c r="E17" s="34"/>
      <c r="F17" s="17"/>
      <c r="G17" s="18"/>
      <c r="H17" s="33"/>
      <c r="I17" s="34"/>
    </row>
    <row r="18" spans="1:9">
      <c r="A18" s="25" t="s">
        <v>8</v>
      </c>
      <c r="B18" s="26"/>
      <c r="C18" s="27"/>
      <c r="D18" s="73">
        <f>H42</f>
        <v>1409958.59</v>
      </c>
      <c r="E18" s="74"/>
      <c r="F18" s="87">
        <v>0</v>
      </c>
      <c r="G18" s="74"/>
      <c r="H18" s="37"/>
      <c r="I18" s="34"/>
    </row>
    <row r="19" spans="1:9">
      <c r="A19" s="25" t="s">
        <v>20</v>
      </c>
      <c r="B19" s="26"/>
      <c r="C19" s="27"/>
      <c r="D19" s="73">
        <f>D10+D11+D14+D17-D18</f>
        <v>41211.969999999972</v>
      </c>
      <c r="E19" s="74"/>
      <c r="F19" s="33">
        <f>F10+F11+F14-F18</f>
        <v>233324.77</v>
      </c>
      <c r="G19" s="34"/>
      <c r="H19" s="33"/>
      <c r="I19" s="34"/>
    </row>
    <row r="20" spans="1:9" ht="21" customHeight="1">
      <c r="A20" s="30" t="s">
        <v>21</v>
      </c>
      <c r="B20" s="31"/>
      <c r="C20" s="32"/>
      <c r="D20" s="37">
        <f>D11/(E6+E7)/10</f>
        <v>23.90603522745285</v>
      </c>
      <c r="E20" s="88"/>
      <c r="F20" s="37"/>
      <c r="G20" s="88"/>
      <c r="H20" s="33"/>
      <c r="I20" s="34"/>
    </row>
    <row r="21" spans="1:9">
      <c r="A21" s="89"/>
      <c r="B21" s="90"/>
      <c r="C21" s="90"/>
      <c r="D21" s="90"/>
      <c r="E21" s="91"/>
      <c r="F21" s="83" t="s">
        <v>22</v>
      </c>
      <c r="G21" s="84"/>
      <c r="H21" s="83" t="s">
        <v>23</v>
      </c>
      <c r="I21" s="84"/>
    </row>
    <row r="22" spans="1:9" ht="27.75" customHeight="1">
      <c r="A22" s="89"/>
      <c r="B22" s="90"/>
      <c r="C22" s="90"/>
      <c r="D22" s="90"/>
      <c r="E22" s="91"/>
      <c r="F22" s="92"/>
      <c r="G22" s="93"/>
      <c r="H22" s="92"/>
      <c r="I22" s="93"/>
    </row>
    <row r="23" spans="1:9">
      <c r="A23" s="94" t="s">
        <v>9</v>
      </c>
      <c r="B23" s="95"/>
      <c r="C23" s="95"/>
      <c r="D23" s="95"/>
      <c r="E23" s="96"/>
      <c r="F23" s="28">
        <f>F24+F25+F26+F27+F28+F29+F30+F31+F32</f>
        <v>547621.20000000007</v>
      </c>
      <c r="G23" s="29"/>
      <c r="H23" s="28">
        <f>H24+H25+H26+H27+H28+H29+H30+H31+H32</f>
        <v>518139.48</v>
      </c>
      <c r="I23" s="29"/>
    </row>
    <row r="24" spans="1:9">
      <c r="A24" s="30" t="s">
        <v>10</v>
      </c>
      <c r="B24" s="31"/>
      <c r="C24" s="31"/>
      <c r="D24" s="31"/>
      <c r="E24" s="32"/>
      <c r="F24" s="97">
        <v>25740.720000000001</v>
      </c>
      <c r="G24" s="51"/>
      <c r="H24" s="54">
        <v>12695.92</v>
      </c>
      <c r="I24" s="55"/>
    </row>
    <row r="25" spans="1:9">
      <c r="A25" s="62" t="s">
        <v>38</v>
      </c>
      <c r="B25" s="63"/>
      <c r="C25" s="63"/>
      <c r="D25" s="63"/>
      <c r="E25" s="64"/>
      <c r="F25" s="37">
        <v>114571.44</v>
      </c>
      <c r="G25" s="88"/>
      <c r="H25" s="33">
        <v>98404.83</v>
      </c>
      <c r="I25" s="34"/>
    </row>
    <row r="26" spans="1:9">
      <c r="A26" s="25" t="s">
        <v>11</v>
      </c>
      <c r="B26" s="26"/>
      <c r="C26" s="26"/>
      <c r="D26" s="26"/>
      <c r="E26" s="27"/>
      <c r="F26" s="37">
        <v>25236</v>
      </c>
      <c r="G26" s="88"/>
      <c r="H26" s="33">
        <v>23866.15</v>
      </c>
      <c r="I26" s="34"/>
    </row>
    <row r="27" spans="1:9">
      <c r="A27" s="25" t="s">
        <v>17</v>
      </c>
      <c r="B27" s="26"/>
      <c r="C27" s="26"/>
      <c r="D27" s="26"/>
      <c r="E27" s="27"/>
      <c r="F27" s="37">
        <v>25236</v>
      </c>
      <c r="G27" s="88"/>
      <c r="H27" s="87">
        <v>26958.59</v>
      </c>
      <c r="I27" s="74"/>
    </row>
    <row r="28" spans="1:9">
      <c r="A28" s="25" t="s">
        <v>25</v>
      </c>
      <c r="B28" s="26"/>
      <c r="C28" s="26"/>
      <c r="D28" s="26"/>
      <c r="E28" s="27"/>
      <c r="F28" s="37">
        <f>142835.76+2018.88+7570.8</f>
        <v>152425.44</v>
      </c>
      <c r="G28" s="88"/>
      <c r="H28" s="33">
        <f>1357.42+127694.2+4249.5+30109.87</f>
        <v>163410.99</v>
      </c>
      <c r="I28" s="34"/>
    </row>
    <row r="29" spans="1:9">
      <c r="A29" s="25" t="s">
        <v>12</v>
      </c>
      <c r="B29" s="26"/>
      <c r="C29" s="26"/>
      <c r="D29" s="26"/>
      <c r="E29" s="27"/>
      <c r="F29" s="37">
        <v>192803.04</v>
      </c>
      <c r="G29" s="88"/>
      <c r="H29" s="33">
        <v>192803</v>
      </c>
      <c r="I29" s="34"/>
    </row>
    <row r="30" spans="1:9">
      <c r="A30" s="10" t="s">
        <v>26</v>
      </c>
      <c r="B30" s="8"/>
      <c r="C30" s="8"/>
      <c r="D30" s="8"/>
      <c r="E30" s="9"/>
      <c r="F30" s="100">
        <v>11608.56</v>
      </c>
      <c r="G30" s="101"/>
      <c r="H30" s="33"/>
      <c r="I30" s="34"/>
    </row>
    <row r="31" spans="1:9">
      <c r="A31" s="25" t="s">
        <v>13</v>
      </c>
      <c r="B31" s="26"/>
      <c r="C31" s="26"/>
      <c r="D31" s="26"/>
      <c r="E31" s="27"/>
      <c r="F31" s="37"/>
      <c r="G31" s="88"/>
      <c r="H31" s="33"/>
      <c r="I31" s="34"/>
    </row>
    <row r="32" spans="1:9">
      <c r="A32" s="25" t="s">
        <v>27</v>
      </c>
      <c r="B32" s="26"/>
      <c r="C32" s="26"/>
      <c r="D32" s="26"/>
      <c r="E32" s="27"/>
      <c r="F32" s="37"/>
      <c r="G32" s="88"/>
      <c r="H32" s="33"/>
      <c r="I32" s="34"/>
    </row>
    <row r="33" spans="1:9">
      <c r="A33" s="105" t="s">
        <v>30</v>
      </c>
      <c r="B33" s="106"/>
      <c r="C33" s="106"/>
      <c r="D33" s="106"/>
      <c r="E33" s="107"/>
      <c r="F33" s="28">
        <v>169081.2</v>
      </c>
      <c r="G33" s="29"/>
      <c r="H33" s="98">
        <v>169081.2</v>
      </c>
      <c r="I33" s="99"/>
    </row>
    <row r="34" spans="1:9">
      <c r="A34" s="105" t="s">
        <v>28</v>
      </c>
      <c r="B34" s="106"/>
      <c r="C34" s="106"/>
      <c r="D34" s="106"/>
      <c r="E34" s="107"/>
      <c r="F34" s="28">
        <v>26649.22</v>
      </c>
      <c r="G34" s="29"/>
      <c r="H34" s="28">
        <v>37566.519999999997</v>
      </c>
      <c r="I34" s="29"/>
    </row>
    <row r="35" spans="1:9">
      <c r="A35" s="105" t="s">
        <v>29</v>
      </c>
      <c r="B35" s="106"/>
      <c r="C35" s="106"/>
      <c r="D35" s="106"/>
      <c r="E35" s="107"/>
      <c r="F35" s="28">
        <v>310402.8</v>
      </c>
      <c r="G35" s="29"/>
      <c r="H35" s="28">
        <v>298289.07</v>
      </c>
      <c r="I35" s="29"/>
    </row>
    <row r="36" spans="1:9">
      <c r="A36" s="19" t="s">
        <v>37</v>
      </c>
      <c r="B36" s="20"/>
      <c r="C36" s="20"/>
      <c r="D36" s="20"/>
      <c r="E36" s="21"/>
      <c r="F36" s="28">
        <v>89840.16</v>
      </c>
      <c r="G36" s="29"/>
      <c r="H36" s="28">
        <v>328295.84999999998</v>
      </c>
      <c r="I36" s="29"/>
    </row>
    <row r="37" spans="1:9">
      <c r="A37" s="105" t="s">
        <v>31</v>
      </c>
      <c r="B37" s="106"/>
      <c r="C37" s="106"/>
      <c r="D37" s="106"/>
      <c r="E37" s="107"/>
      <c r="F37" s="28">
        <f>F23+F33+F34+F35+F36</f>
        <v>1143594.58</v>
      </c>
      <c r="G37" s="99"/>
      <c r="H37" s="28">
        <f>H23+H33+H34+H35+H36</f>
        <v>1351372.12</v>
      </c>
      <c r="I37" s="99"/>
    </row>
    <row r="38" spans="1:9">
      <c r="A38" s="11" t="s">
        <v>32</v>
      </c>
      <c r="B38" s="12"/>
      <c r="C38" s="12"/>
      <c r="D38" s="12"/>
      <c r="E38" s="13"/>
      <c r="F38" s="28">
        <f>F39+F40+F41</f>
        <v>62990.83</v>
      </c>
      <c r="G38" s="29"/>
      <c r="H38" s="28">
        <f>H39+H40+H41</f>
        <v>58586.47</v>
      </c>
      <c r="I38" s="29"/>
    </row>
    <row r="39" spans="1:9">
      <c r="A39" s="14" t="s">
        <v>33</v>
      </c>
      <c r="B39" s="15"/>
      <c r="C39" s="15"/>
      <c r="D39" s="15"/>
      <c r="E39" s="16"/>
      <c r="F39" s="28">
        <v>16155</v>
      </c>
      <c r="G39" s="29"/>
      <c r="H39" s="28">
        <v>0</v>
      </c>
      <c r="I39" s="29"/>
    </row>
    <row r="40" spans="1:9">
      <c r="A40" s="14" t="s">
        <v>34</v>
      </c>
      <c r="B40" s="15"/>
      <c r="C40" s="15"/>
      <c r="D40" s="15"/>
      <c r="E40" s="16"/>
      <c r="F40" s="28">
        <v>3833.29</v>
      </c>
      <c r="G40" s="29"/>
      <c r="H40" s="28">
        <v>7697.34</v>
      </c>
      <c r="I40" s="29"/>
    </row>
    <row r="41" spans="1:9">
      <c r="A41" s="102" t="s">
        <v>35</v>
      </c>
      <c r="B41" s="103"/>
      <c r="C41" s="103"/>
      <c r="D41" s="103"/>
      <c r="E41" s="104"/>
      <c r="F41" s="28">
        <v>43002.54</v>
      </c>
      <c r="G41" s="29"/>
      <c r="H41" s="28">
        <v>50889.13</v>
      </c>
      <c r="I41" s="29"/>
    </row>
    <row r="42" spans="1:9">
      <c r="A42" s="105" t="s">
        <v>24</v>
      </c>
      <c r="B42" s="106"/>
      <c r="C42" s="106"/>
      <c r="D42" s="106"/>
      <c r="E42" s="107"/>
      <c r="F42" s="28">
        <f>F37+F38</f>
        <v>1206585.4100000001</v>
      </c>
      <c r="G42" s="99"/>
      <c r="H42" s="28">
        <f>H37+H38</f>
        <v>1409958.59</v>
      </c>
      <c r="I42" s="99"/>
    </row>
    <row r="43" spans="1:9">
      <c r="A43" s="22" t="s">
        <v>44</v>
      </c>
      <c r="B43" s="23"/>
      <c r="C43" s="23"/>
      <c r="D43" s="23"/>
      <c r="E43" s="24"/>
      <c r="F43" s="98">
        <v>49862.81</v>
      </c>
      <c r="G43" s="99"/>
      <c r="H43" s="98">
        <v>22312.93</v>
      </c>
      <c r="I43" s="99"/>
    </row>
    <row r="44" spans="1:9">
      <c r="A44" t="s">
        <v>41</v>
      </c>
      <c r="F44" t="s">
        <v>16</v>
      </c>
      <c r="H44" t="s">
        <v>15</v>
      </c>
    </row>
    <row r="46" spans="1:9">
      <c r="A46" t="s">
        <v>14</v>
      </c>
      <c r="F46" t="s">
        <v>16</v>
      </c>
      <c r="H46" t="s">
        <v>19</v>
      </c>
    </row>
  </sheetData>
  <mergeCells count="103"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2020-02-18T05:09:37Z</dcterms:modified>
</cp:coreProperties>
</file>